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75" windowHeight="11190" activeTab="1"/>
  </bookViews>
  <sheets>
    <sheet name="Исполнение" sheetId="1" r:id="rId1"/>
    <sheet name="Темп роста" sheetId="2" r:id="rId2"/>
    <sheet name="Исполнение МБ" sheetId="3" r:id="rId3"/>
  </sheets>
  <definedNames>
    <definedName name="_xlnm.Print_Titles" localSheetId="0">Исполнение!$4:$4</definedName>
    <definedName name="_xlnm.Print_Titles" localSheetId="1">'Темп роста'!$4:$4</definedName>
  </definedNames>
  <calcPr calcId="144525"/>
</workbook>
</file>

<file path=xl/calcChain.xml><?xml version="1.0" encoding="utf-8"?>
<calcChain xmlns="http://schemas.openxmlformats.org/spreadsheetml/2006/main">
  <c r="V27" i="3" l="1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G27" i="2" l="1"/>
  <c r="D27" i="2"/>
  <c r="G26" i="2"/>
  <c r="D26" i="2"/>
  <c r="G25" i="2"/>
  <c r="D25" i="2"/>
  <c r="G24" i="2"/>
  <c r="D24" i="2"/>
  <c r="G23" i="2"/>
  <c r="D23" i="2"/>
  <c r="G22" i="2"/>
  <c r="D22" i="2"/>
  <c r="G21" i="2"/>
  <c r="D21" i="2"/>
  <c r="G20" i="2"/>
  <c r="D20" i="2"/>
  <c r="G19" i="2"/>
  <c r="D19" i="2"/>
  <c r="G18" i="2"/>
  <c r="D18" i="2"/>
  <c r="G17" i="2"/>
  <c r="D17" i="2"/>
  <c r="G16" i="2"/>
  <c r="D16" i="2"/>
  <c r="F15" i="2"/>
  <c r="E15" i="2"/>
  <c r="C15" i="2"/>
  <c r="B15" i="2"/>
  <c r="D15" i="2" s="1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F7" i="2"/>
  <c r="E7" i="2"/>
  <c r="C7" i="2"/>
  <c r="B7" i="2"/>
  <c r="G6" i="2"/>
  <c r="D6" i="2"/>
  <c r="G5" i="2"/>
  <c r="D5" i="2"/>
  <c r="D5" i="1"/>
  <c r="E5" i="1"/>
  <c r="H5" i="1"/>
  <c r="I5" i="1"/>
  <c r="D6" i="1"/>
  <c r="E6" i="1"/>
  <c r="H6" i="1"/>
  <c r="I6" i="1"/>
  <c r="B7" i="1"/>
  <c r="C7" i="1"/>
  <c r="D7" i="1"/>
  <c r="E7" i="1"/>
  <c r="F7" i="1"/>
  <c r="G7" i="1"/>
  <c r="H7" i="1"/>
  <c r="I7" i="1"/>
  <c r="D8" i="1"/>
  <c r="E8" i="1"/>
  <c r="H8" i="1"/>
  <c r="I8" i="1"/>
  <c r="D9" i="1"/>
  <c r="E9" i="1"/>
  <c r="H9" i="1"/>
  <c r="I9" i="1"/>
  <c r="D10" i="1"/>
  <c r="E10" i="1"/>
  <c r="H10" i="1"/>
  <c r="I10" i="1"/>
  <c r="D11" i="1"/>
  <c r="E11" i="1"/>
  <c r="H11" i="1"/>
  <c r="I11" i="1"/>
  <c r="D12" i="1"/>
  <c r="E12" i="1"/>
  <c r="H12" i="1"/>
  <c r="I12" i="1"/>
  <c r="D13" i="1"/>
  <c r="E13" i="1"/>
  <c r="H13" i="1"/>
  <c r="I13" i="1"/>
  <c r="D14" i="1"/>
  <c r="E14" i="1"/>
  <c r="H14" i="1"/>
  <c r="I14" i="1"/>
  <c r="B15" i="1"/>
  <c r="C15" i="1"/>
  <c r="D15" i="1"/>
  <c r="E15" i="1"/>
  <c r="F15" i="1"/>
  <c r="G15" i="1"/>
  <c r="H15" i="1"/>
  <c r="I15" i="1"/>
  <c r="D16" i="1"/>
  <c r="E16" i="1"/>
  <c r="H16" i="1"/>
  <c r="I16" i="1"/>
  <c r="D17" i="1"/>
  <c r="E17" i="1"/>
  <c r="H17" i="1"/>
  <c r="I17" i="1"/>
  <c r="D18" i="1"/>
  <c r="E18" i="1"/>
  <c r="H18" i="1"/>
  <c r="I18" i="1"/>
  <c r="D19" i="1"/>
  <c r="E19" i="1"/>
  <c r="H19" i="1"/>
  <c r="I19" i="1"/>
  <c r="D20" i="1"/>
  <c r="E20" i="1"/>
  <c r="H20" i="1"/>
  <c r="I20" i="1"/>
  <c r="D21" i="1"/>
  <c r="E21" i="1"/>
  <c r="H21" i="1"/>
  <c r="I21" i="1"/>
  <c r="D22" i="1"/>
  <c r="E22" i="1"/>
  <c r="H22" i="1"/>
  <c r="I22" i="1"/>
  <c r="D23" i="1"/>
  <c r="E23" i="1"/>
  <c r="H23" i="1"/>
  <c r="I23" i="1"/>
  <c r="D24" i="1"/>
  <c r="E24" i="1"/>
  <c r="H24" i="1"/>
  <c r="I24" i="1"/>
  <c r="D25" i="1"/>
  <c r="E25" i="1"/>
  <c r="H25" i="1"/>
  <c r="I25" i="1"/>
  <c r="D26" i="1"/>
  <c r="E26" i="1"/>
  <c r="H26" i="1"/>
  <c r="I26" i="1"/>
  <c r="D27" i="1"/>
  <c r="E27" i="1"/>
  <c r="H27" i="1"/>
  <c r="I27" i="1"/>
  <c r="D7" i="2" l="1"/>
  <c r="G7" i="2"/>
  <c r="G15" i="2"/>
</calcChain>
</file>

<file path=xl/sharedStrings.xml><?xml version="1.0" encoding="utf-8"?>
<sst xmlns="http://schemas.openxmlformats.org/spreadsheetml/2006/main" count="118" uniqueCount="64">
  <si>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</si>
  <si>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</si>
  <si>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</si>
  <si>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</si>
  <si>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</si>
  <si>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</si>
  <si>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</si>
  <si>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АДМИНИСТРАТИВНЫЕ ПЛАТЕЖИ И СБОРЫ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</si>
  <si>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</si>
  <si>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</si>
  <si>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</si>
  <si>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</si>
  <si>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</si>
  <si>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ЗАДОЛЖЕННОСТЬ И ПЕРЕРАСЧЕТЫ ПО ОТМЕНЕННЫМ НАЛОГАМ, СБОРАМ И ИНЫМ ОБЯЗАТЕЛЬНЫМ ПЛАТЕЖАМ</t>
  </si>
  <si>
    <t>ГОСУДАРСТВЕННАЯ ПОШЛИНА</t>
  </si>
  <si>
    <t>НАЛОГИ, СБОРЫ И РЕГУЛЯРНЫЕ ПЛАТЕЖИ ЗА ПОЛЬЗОВАНИЕ ПРИРОДНЫМИ РЕСУРСАМИ</t>
  </si>
  <si>
    <t>НАЛОГИ НА ИМУЩЕСТВО</t>
  </si>
  <si>
    <t>НАЛОГИ НА СОВОКУПНЫЙ ДОХОД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</si>
  <si>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</si>
  <si>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</si>
  <si>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НАЛОГОВЫЕ  ДОХОДЫ</t>
  </si>
  <si>
    <t>НАЛОГОВЫЕ И НЕНАЛОГОВЫЕ ДОХОДЫ</t>
  </si>
  <si>
    <t>ДОХОДЫ БЮДЖЕТА - Всего</t>
  </si>
  <si>
    <t>Доля</t>
  </si>
  <si>
    <t>Процент исполнения</t>
  </si>
  <si>
    <t>Исполнено</t>
  </si>
  <si>
    <t>Утверждено</t>
  </si>
  <si>
    <t>Республиканский бюджет</t>
  </si>
  <si>
    <t>Консолидированный бюджет</t>
  </si>
  <si>
    <t>Наименование показателя</t>
  </si>
  <si>
    <t>руб.</t>
  </si>
  <si>
    <t>Темп роста 2014/2013</t>
  </si>
  <si>
    <t>Наименование организации</t>
  </si>
  <si>
    <t>БЕЗВОЗМЕЗДНЫЕ ПОСТУПЛЕНИЯ ОТ ГОСУДАРСТВЕННЫХ (МУНИЦИПАЛЬНЫХ) ОРГАНИЗАЦИЙ</t>
  </si>
  <si>
    <t>Доходы бюджета - Всего</t>
  </si>
  <si>
    <t>Ардатовский муниципальный район</t>
  </si>
  <si>
    <t>Атюрьевский муниципальный район</t>
  </si>
  <si>
    <t>Атяшевский муниципальный район</t>
  </si>
  <si>
    <t>Большеберезниковский муниципальный район</t>
  </si>
  <si>
    <t>Большеигнатовский муниципальный район</t>
  </si>
  <si>
    <t>Дубенский муниципальный район</t>
  </si>
  <si>
    <t>Ельниковский муниципальный район</t>
  </si>
  <si>
    <t>Зубово-Полянский муниципальный район</t>
  </si>
  <si>
    <t>Инсарский муниципальный район</t>
  </si>
  <si>
    <t>Ичалковский муниципальный район</t>
  </si>
  <si>
    <t>Кадошкинский муниципальный район</t>
  </si>
  <si>
    <t>Кочкуровский муниципальный район</t>
  </si>
  <si>
    <t>Краснослободский муниципальный район</t>
  </si>
  <si>
    <t>Лямбирский муниципальный район</t>
  </si>
  <si>
    <t>Ромодановский муниципальный район</t>
  </si>
  <si>
    <t>Старошайговский муниципальный район</t>
  </si>
  <si>
    <t>Темниковский муниципальный район</t>
  </si>
  <si>
    <t>Теньгушевский муниципальный район</t>
  </si>
  <si>
    <t>Торбеевский муниципальный район</t>
  </si>
  <si>
    <t>Чамзинский муниципальный район</t>
  </si>
  <si>
    <t>г.Ковылкино</t>
  </si>
  <si>
    <t>г.Рузаевка</t>
  </si>
  <si>
    <t>г.Саранск</t>
  </si>
  <si>
    <t xml:space="preserve">ИТОГО </t>
  </si>
  <si>
    <t>Исполнение доходной части консолидированного бюджета Республики Мордовия на 01.10.2014 года</t>
  </si>
  <si>
    <t>Анализ доходной части консолидированного бюджета Республики Мордовия на 01.10.2014 года</t>
  </si>
  <si>
    <t>Доходная часть местных бюджетов на 01.10.2014 г.</t>
  </si>
  <si>
    <t>Исполнено на 01.10.2013 г.</t>
  </si>
  <si>
    <t>Исполнено 01.10.2014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</si>
</sst>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8"/>
      <name val="Arial Cyr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"/>
    </font>
    <font>
      <b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164" fontId="1" fillId="0" borderId="1" xfId="1" applyNumberFormat="1" applyFont="1" applyFill="1" applyBorder="1"/>
    <xf numFmtId="4" fontId="1" fillId="0" borderId="1" xfId="0" applyNumberFormat="1" applyFont="1" applyFill="1" applyBorder="1" applyAlignment="1"/>
    <xf numFmtId="164" fontId="1" fillId="0" borderId="1" xfId="1" applyNumberFormat="1" applyFont="1" applyFill="1" applyBorder="1" applyAlignment="1"/>
    <xf numFmtId="0" fontId="1" fillId="0" borderId="1" xfId="0" applyFont="1" applyFill="1" applyBorder="1" applyAlignment="1">
      <alignment horizontal="left" wrapText="1" indent="1"/>
    </xf>
    <xf numFmtId="0" fontId="3" fillId="0" borderId="0" xfId="0" applyFont="1" applyFill="1"/>
    <xf numFmtId="164" fontId="3" fillId="0" borderId="1" xfId="1" applyNumberFormat="1" applyFont="1" applyFill="1" applyBorder="1"/>
    <xf numFmtId="4" fontId="3" fillId="0" borderId="1" xfId="0" applyNumberFormat="1" applyFont="1" applyFill="1" applyBorder="1" applyAlignment="1"/>
    <xf numFmtId="164" fontId="3" fillId="0" borderId="1" xfId="1" applyNumberFormat="1" applyFont="1" applyFill="1" applyBorder="1" applyAlignment="1"/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 indent="2"/>
    </xf>
    <xf numFmtId="0" fontId="3" fillId="0" borderId="1" xfId="0" applyFont="1" applyFill="1" applyBorder="1" applyAlignment="1">
      <alignment horizontal="left" wrapText="1" indent="1"/>
    </xf>
    <xf numFmtId="9" fontId="1" fillId="0" borderId="1" xfId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wrapText="1"/>
    </xf>
    <xf numFmtId="4" fontId="5" fillId="0" borderId="1" xfId="2" applyNumberFormat="1" applyFont="1" applyFill="1" applyBorder="1"/>
    <xf numFmtId="0" fontId="4" fillId="0" borderId="0" xfId="2" applyFill="1" applyBorder="1"/>
    <xf numFmtId="0" fontId="7" fillId="0" borderId="0" xfId="2" applyFont="1" applyBorder="1"/>
    <xf numFmtId="0" fontId="8" fillId="0" borderId="0" xfId="2" applyFont="1" applyBorder="1" applyAlignment="1">
      <alignment horizontal="right"/>
    </xf>
    <xf numFmtId="0" fontId="5" fillId="0" borderId="0" xfId="2" applyFont="1" applyFill="1" applyBorder="1"/>
    <xf numFmtId="49" fontId="4" fillId="0" borderId="1" xfId="2" applyNumberFormat="1" applyFill="1" applyBorder="1" applyAlignment="1">
      <alignment horizontal="left" wrapText="1"/>
    </xf>
    <xf numFmtId="4" fontId="4" fillId="0" borderId="1" xfId="2" applyNumberFormat="1" applyFill="1" applyBorder="1" applyAlignment="1">
      <alignment horizontal="right"/>
    </xf>
    <xf numFmtId="0" fontId="6" fillId="0" borderId="0" xfId="2" applyFont="1" applyBorder="1" applyAlignment="1"/>
    <xf numFmtId="49" fontId="9" fillId="2" borderId="2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6" fillId="0" borderId="0" xfId="2" applyFont="1" applyBorder="1" applyAlignment="1">
      <alignment horizont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8.75" x14ac:dyDescent="0.3"/>
  <cols>
    <col min="1" max="1" width="88.5" style="2" customWidth="1"/>
    <col min="2" max="2" width="27.1640625" style="2" bestFit="1" customWidth="1"/>
    <col min="3" max="3" width="26.5" style="2" bestFit="1" customWidth="1"/>
    <col min="4" max="4" width="19.1640625" style="2" bestFit="1" customWidth="1"/>
    <col min="5" max="5" width="13" style="2" bestFit="1" customWidth="1"/>
    <col min="6" max="6" width="27.1640625" style="2" bestFit="1" customWidth="1"/>
    <col min="7" max="7" width="26.5" style="2" bestFit="1" customWidth="1"/>
    <col min="8" max="8" width="19.83203125" style="1" customWidth="1"/>
    <col min="9" max="9" width="14" style="1" customWidth="1"/>
    <col min="10" max="16384" width="9.33203125" style="1"/>
  </cols>
  <sheetData>
    <row r="1" spans="1:9" s="2" customFormat="1" x14ac:dyDescent="0.3">
      <c r="A1" s="29" t="s">
        <v>59</v>
      </c>
      <c r="B1" s="29"/>
      <c r="C1" s="29"/>
      <c r="D1" s="29"/>
      <c r="E1" s="29"/>
      <c r="F1" s="29"/>
      <c r="G1" s="29"/>
      <c r="H1" s="29"/>
      <c r="I1" s="29"/>
    </row>
    <row r="2" spans="1:9" s="2" customFormat="1" x14ac:dyDescent="0.3">
      <c r="I2" s="2" t="s">
        <v>30</v>
      </c>
    </row>
    <row r="3" spans="1:9" s="2" customFormat="1" x14ac:dyDescent="0.3">
      <c r="A3" s="30" t="s">
        <v>29</v>
      </c>
      <c r="B3" s="31" t="s">
        <v>28</v>
      </c>
      <c r="C3" s="31"/>
      <c r="D3" s="31"/>
      <c r="E3" s="31"/>
      <c r="F3" s="31" t="s">
        <v>27</v>
      </c>
      <c r="G3" s="31"/>
      <c r="H3" s="31"/>
      <c r="I3" s="31"/>
    </row>
    <row r="4" spans="1:9" s="15" customFormat="1" ht="37.5" x14ac:dyDescent="0.2">
      <c r="A4" s="30"/>
      <c r="B4" s="16" t="s">
        <v>26</v>
      </c>
      <c r="C4" s="16" t="s">
        <v>25</v>
      </c>
      <c r="D4" s="16" t="s">
        <v>24</v>
      </c>
      <c r="E4" s="16" t="s">
        <v>23</v>
      </c>
      <c r="F4" s="16" t="s">
        <v>26</v>
      </c>
      <c r="G4" s="16" t="s">
        <v>25</v>
      </c>
      <c r="H4" s="16" t="s">
        <v>24</v>
      </c>
      <c r="I4" s="16" t="s">
        <v>23</v>
      </c>
    </row>
    <row r="5" spans="1:9" x14ac:dyDescent="0.3">
      <c r="A5" s="11" t="s">
        <v>22</v>
      </c>
      <c r="B5" s="4">
        <v>41389547301.760002</v>
      </c>
      <c r="C5" s="4">
        <v>30308696608.560001</v>
      </c>
      <c r="D5" s="5">
        <f t="shared" ref="D5:D27" si="0">IF(B5=0,"",C5/B5)</f>
        <v>0.73227900724759043</v>
      </c>
      <c r="E5" s="5">
        <f t="shared" ref="E5:E27" si="1">C5/$C$5</f>
        <v>1</v>
      </c>
      <c r="F5" s="4">
        <v>36751417111.379997</v>
      </c>
      <c r="G5" s="4">
        <v>27298635433.18</v>
      </c>
      <c r="H5" s="5">
        <f t="shared" ref="H5:H27" si="2">IF(F5=0,"",G5/F5)</f>
        <v>0.74279136911776489</v>
      </c>
      <c r="I5" s="14">
        <f t="shared" ref="I5:I27" si="3">G5/$G$5</f>
        <v>1</v>
      </c>
    </row>
    <row r="6" spans="1:9" s="7" customFormat="1" x14ac:dyDescent="0.3">
      <c r="A6" s="11" t="s">
        <v>21</v>
      </c>
      <c r="B6" s="9">
        <v>30454340009.43</v>
      </c>
      <c r="C6" s="9">
        <v>21802528588.990002</v>
      </c>
      <c r="D6" s="10">
        <f t="shared" si="0"/>
        <v>0.71590875330869042</v>
      </c>
      <c r="E6" s="10">
        <f t="shared" si="1"/>
        <v>0.7193489337589124</v>
      </c>
      <c r="F6" s="9">
        <v>25799192200</v>
      </c>
      <c r="G6" s="9">
        <v>18771394535.509998</v>
      </c>
      <c r="H6" s="8">
        <f t="shared" si="2"/>
        <v>0.72759621270273722</v>
      </c>
      <c r="I6" s="8">
        <f t="shared" si="3"/>
        <v>0.68763124008368537</v>
      </c>
    </row>
    <row r="7" spans="1:9" s="7" customFormat="1" x14ac:dyDescent="0.3">
      <c r="A7" s="13" t="s">
        <v>20</v>
      </c>
      <c r="B7" s="9">
        <f>B8+B9+B10+B11+B12+B13+B14</f>
        <v>28195472990</v>
      </c>
      <c r="C7" s="9">
        <f>C8+C9+C10+C11+C12+C13+C14</f>
        <v>21016587355.049999</v>
      </c>
      <c r="D7" s="10">
        <f t="shared" si="0"/>
        <v>0.74538871408555152</v>
      </c>
      <c r="E7" s="10">
        <f t="shared" si="1"/>
        <v>0.69341772186648043</v>
      </c>
      <c r="F7" s="9">
        <f>F8+F9+F10+F11+F12+F13+F14</f>
        <v>24333044600</v>
      </c>
      <c r="G7" s="9">
        <f>G8+G9+G10+G11+G12+G13+G14</f>
        <v>18485924416.470001</v>
      </c>
      <c r="H7" s="8">
        <f t="shared" si="2"/>
        <v>0.75970453843124919</v>
      </c>
      <c r="I7" s="8">
        <f t="shared" si="3"/>
        <v>0.6771739364672188</v>
      </c>
    </row>
    <row r="8" spans="1:9" x14ac:dyDescent="0.3">
      <c r="A8" s="12" t="s">
        <v>19</v>
      </c>
      <c r="B8" s="4">
        <v>16985412100</v>
      </c>
      <c r="C8" s="4">
        <v>12854648419.120001</v>
      </c>
      <c r="D8" s="5">
        <f t="shared" si="0"/>
        <v>0.75680521281670876</v>
      </c>
      <c r="E8" s="5">
        <f t="shared" si="1"/>
        <v>0.42412409168032311</v>
      </c>
      <c r="F8" s="4">
        <v>14423480200</v>
      </c>
      <c r="G8" s="4">
        <v>11249100225.08</v>
      </c>
      <c r="H8" s="3">
        <f t="shared" si="2"/>
        <v>0.77991580874357913</v>
      </c>
      <c r="I8" s="3">
        <f t="shared" si="3"/>
        <v>0.41207555053859335</v>
      </c>
    </row>
    <row r="9" spans="1:9" ht="56.25" x14ac:dyDescent="0.3">
      <c r="A9" s="12" t="s">
        <v>18</v>
      </c>
      <c r="B9" s="4">
        <v>6469795600</v>
      </c>
      <c r="C9" s="4">
        <v>5158519222.46</v>
      </c>
      <c r="D9" s="5">
        <f t="shared" si="0"/>
        <v>0.7973233686795298</v>
      </c>
      <c r="E9" s="5">
        <f t="shared" si="1"/>
        <v>0.17019930909873221</v>
      </c>
      <c r="F9" s="4">
        <v>6303744000</v>
      </c>
      <c r="G9" s="4">
        <v>5066373955.6899996</v>
      </c>
      <c r="H9" s="3">
        <f t="shared" si="2"/>
        <v>0.80370870956847229</v>
      </c>
      <c r="I9" s="3">
        <f t="shared" si="3"/>
        <v>0.18559074017055441</v>
      </c>
    </row>
    <row r="10" spans="1:9" x14ac:dyDescent="0.3">
      <c r="A10" s="12" t="s">
        <v>17</v>
      </c>
      <c r="B10" s="4">
        <v>1247556500</v>
      </c>
      <c r="C10" s="4">
        <v>918428551.58000004</v>
      </c>
      <c r="D10" s="5">
        <f t="shared" si="0"/>
        <v>0.73618192970017793</v>
      </c>
      <c r="E10" s="5">
        <f t="shared" si="1"/>
        <v>3.0302476000258316E-2</v>
      </c>
      <c r="F10" s="4">
        <v>751405100</v>
      </c>
      <c r="G10" s="4">
        <v>548999948.33000004</v>
      </c>
      <c r="H10" s="3">
        <f t="shared" si="2"/>
        <v>0.73063111806134939</v>
      </c>
      <c r="I10" s="3">
        <f t="shared" si="3"/>
        <v>2.0110893442780681E-2</v>
      </c>
    </row>
    <row r="11" spans="1:9" x14ac:dyDescent="0.3">
      <c r="A11" s="12" t="s">
        <v>16</v>
      </c>
      <c r="B11" s="4">
        <v>3377054390</v>
      </c>
      <c r="C11" s="4">
        <v>1997616509.5899999</v>
      </c>
      <c r="D11" s="5">
        <f t="shared" si="0"/>
        <v>0.59152630632934522</v>
      </c>
      <c r="E11" s="5">
        <f t="shared" si="1"/>
        <v>6.5909020615087049E-2</v>
      </c>
      <c r="F11" s="4">
        <v>2811768800</v>
      </c>
      <c r="G11" s="4">
        <v>1596874739.55</v>
      </c>
      <c r="H11" s="3">
        <f t="shared" si="2"/>
        <v>0.56792533566415559</v>
      </c>
      <c r="I11" s="3">
        <f t="shared" si="3"/>
        <v>5.8496504100314331E-2</v>
      </c>
    </row>
    <row r="12" spans="1:9" ht="37.5" x14ac:dyDescent="0.3">
      <c r="A12" s="12" t="s">
        <v>15</v>
      </c>
      <c r="B12" s="4">
        <v>42401800</v>
      </c>
      <c r="C12" s="4">
        <v>24603865.940000001</v>
      </c>
      <c r="D12" s="5">
        <f t="shared" si="0"/>
        <v>0.58025522359899817</v>
      </c>
      <c r="E12" s="5">
        <f t="shared" si="1"/>
        <v>8.1177578362281663E-4</v>
      </c>
      <c r="F12" s="4">
        <v>42401800</v>
      </c>
      <c r="G12" s="4">
        <v>24603865.940000001</v>
      </c>
      <c r="H12" s="3">
        <f t="shared" si="2"/>
        <v>0.58025522359899817</v>
      </c>
      <c r="I12" s="3">
        <f t="shared" si="3"/>
        <v>9.0128556059968282E-4</v>
      </c>
    </row>
    <row r="13" spans="1:9" x14ac:dyDescent="0.3">
      <c r="A13" s="12" t="s">
        <v>14</v>
      </c>
      <c r="B13" s="4">
        <v>72875000</v>
      </c>
      <c r="C13" s="4">
        <v>62819987.439999998</v>
      </c>
      <c r="D13" s="5">
        <f t="shared" si="0"/>
        <v>0.86202384137221266</v>
      </c>
      <c r="E13" s="5">
        <f t="shared" si="1"/>
        <v>2.0726720205532668E-3</v>
      </c>
      <c r="F13" s="4">
        <v>0</v>
      </c>
      <c r="G13" s="4">
        <v>0</v>
      </c>
      <c r="H13" s="3" t="str">
        <f t="shared" si="2"/>
        <v/>
      </c>
      <c r="I13" s="3">
        <f t="shared" si="3"/>
        <v>0</v>
      </c>
    </row>
    <row r="14" spans="1:9" ht="56.25" x14ac:dyDescent="0.3">
      <c r="A14" s="12" t="s">
        <v>13</v>
      </c>
      <c r="B14" s="4">
        <v>377600</v>
      </c>
      <c r="C14" s="4">
        <v>-49201.08</v>
      </c>
      <c r="D14" s="5">
        <f t="shared" si="0"/>
        <v>-0.13029947033898306</v>
      </c>
      <c r="E14" s="5">
        <f t="shared" si="1"/>
        <v>-1.6233320962440951E-6</v>
      </c>
      <c r="F14" s="4">
        <v>244700</v>
      </c>
      <c r="G14" s="4">
        <v>-28318.12</v>
      </c>
      <c r="H14" s="3">
        <f t="shared" si="2"/>
        <v>-0.11572586841029832</v>
      </c>
      <c r="I14" s="3">
        <f t="shared" si="3"/>
        <v>-1.0373456237149814E-6</v>
      </c>
    </row>
    <row r="15" spans="1:9" s="7" customFormat="1" x14ac:dyDescent="0.3">
      <c r="A15" s="13" t="s">
        <v>12</v>
      </c>
      <c r="B15" s="9">
        <f>B16+B17+B18+B19+B20+B21+B22</f>
        <v>2258867019.4300003</v>
      </c>
      <c r="C15" s="9">
        <f>C16+C17+C18+C19+C20+C21+C22</f>
        <v>785941233.93999994</v>
      </c>
      <c r="D15" s="10">
        <f t="shared" si="0"/>
        <v>0.34793603482613306</v>
      </c>
      <c r="E15" s="10">
        <f t="shared" si="1"/>
        <v>2.593121189243185E-2</v>
      </c>
      <c r="F15" s="9">
        <f>F16+F17+F18+F19+F20+F21+F22</f>
        <v>1466147600</v>
      </c>
      <c r="G15" s="9">
        <f>G16+G17+G18+G19+G20+G21+G22</f>
        <v>285470119.04000002</v>
      </c>
      <c r="H15" s="8">
        <f t="shared" si="2"/>
        <v>0.19470762632629895</v>
      </c>
      <c r="I15" s="8">
        <f t="shared" si="3"/>
        <v>1.0457303616466729E-2</v>
      </c>
    </row>
    <row r="16" spans="1:9" ht="56.25" x14ac:dyDescent="0.3">
      <c r="A16" s="12" t="s">
        <v>11</v>
      </c>
      <c r="B16" s="4">
        <v>417698500</v>
      </c>
      <c r="C16" s="4">
        <v>316402317.20999998</v>
      </c>
      <c r="D16" s="5">
        <f t="shared" si="0"/>
        <v>0.75748971377680308</v>
      </c>
      <c r="E16" s="5">
        <f t="shared" si="1"/>
        <v>1.0439324438670825E-2</v>
      </c>
      <c r="F16" s="4">
        <v>90648700</v>
      </c>
      <c r="G16" s="4">
        <v>74370845.010000005</v>
      </c>
      <c r="H16" s="3">
        <f t="shared" si="2"/>
        <v>0.82042925061252958</v>
      </c>
      <c r="I16" s="3">
        <f t="shared" si="3"/>
        <v>2.7243429508423816E-3</v>
      </c>
    </row>
    <row r="17" spans="1:9" ht="37.5" x14ac:dyDescent="0.3">
      <c r="A17" s="12" t="s">
        <v>10</v>
      </c>
      <c r="B17" s="4">
        <v>58361700</v>
      </c>
      <c r="C17" s="4">
        <v>42227153.299999997</v>
      </c>
      <c r="D17" s="5">
        <f t="shared" si="0"/>
        <v>0.72354220833183402</v>
      </c>
      <c r="E17" s="5">
        <f t="shared" si="1"/>
        <v>1.3932355404578467E-3</v>
      </c>
      <c r="F17" s="4">
        <v>32725700</v>
      </c>
      <c r="G17" s="4">
        <v>24687119.609999999</v>
      </c>
      <c r="H17" s="3">
        <f t="shared" si="2"/>
        <v>0.75436490617465779</v>
      </c>
      <c r="I17" s="3">
        <f t="shared" si="3"/>
        <v>9.0433529801984733E-4</v>
      </c>
    </row>
    <row r="18" spans="1:9" ht="37.5" x14ac:dyDescent="0.3">
      <c r="A18" s="12" t="s">
        <v>9</v>
      </c>
      <c r="B18" s="4">
        <v>52365105.710000001</v>
      </c>
      <c r="C18" s="4">
        <v>55593051.030000001</v>
      </c>
      <c r="D18" s="5">
        <f t="shared" si="0"/>
        <v>1.0616430593662216</v>
      </c>
      <c r="E18" s="5">
        <f t="shared" si="1"/>
        <v>1.83422770526856E-3</v>
      </c>
      <c r="F18" s="4">
        <v>28049300</v>
      </c>
      <c r="G18" s="4">
        <v>27073826.489999998</v>
      </c>
      <c r="H18" s="3">
        <f t="shared" si="2"/>
        <v>0.96522289290641827</v>
      </c>
      <c r="I18" s="3">
        <f t="shared" si="3"/>
        <v>9.9176482854865483E-4</v>
      </c>
    </row>
    <row r="19" spans="1:9" ht="37.5" x14ac:dyDescent="0.3">
      <c r="A19" s="12" t="s">
        <v>8</v>
      </c>
      <c r="B19" s="4">
        <v>1468047835.6500001</v>
      </c>
      <c r="C19" s="4">
        <v>187786660.06999999</v>
      </c>
      <c r="D19" s="5">
        <f t="shared" si="0"/>
        <v>0.12791589995216651</v>
      </c>
      <c r="E19" s="5">
        <f t="shared" si="1"/>
        <v>6.1958012413164589E-3</v>
      </c>
      <c r="F19" s="4">
        <v>1178743900</v>
      </c>
      <c r="G19" s="4">
        <v>19342654.120000001</v>
      </c>
      <c r="H19" s="3">
        <f t="shared" si="2"/>
        <v>1.6409547587054322E-2</v>
      </c>
      <c r="I19" s="3">
        <f t="shared" si="3"/>
        <v>7.0855754557204204E-4</v>
      </c>
    </row>
    <row r="20" spans="1:9" x14ac:dyDescent="0.3">
      <c r="A20" s="12" t="s">
        <v>7</v>
      </c>
      <c r="B20" s="4">
        <v>411000</v>
      </c>
      <c r="C20" s="4">
        <v>469393.4</v>
      </c>
      <c r="D20" s="5">
        <f t="shared" si="0"/>
        <v>1.1420763990267639</v>
      </c>
      <c r="E20" s="5">
        <f t="shared" si="1"/>
        <v>1.5487086299429668E-5</v>
      </c>
      <c r="F20" s="4">
        <v>300000</v>
      </c>
      <c r="G20" s="4">
        <v>289290</v>
      </c>
      <c r="H20" s="3">
        <f t="shared" si="2"/>
        <v>0.96430000000000005</v>
      </c>
      <c r="I20" s="3">
        <f t="shared" si="3"/>
        <v>1.0597232990202279E-5</v>
      </c>
    </row>
    <row r="21" spans="1:9" x14ac:dyDescent="0.3">
      <c r="A21" s="12" t="s">
        <v>6</v>
      </c>
      <c r="B21" s="4">
        <v>222114926</v>
      </c>
      <c r="C21" s="4">
        <v>177817480.47</v>
      </c>
      <c r="D21" s="5">
        <f t="shared" si="0"/>
        <v>0.80056520141289378</v>
      </c>
      <c r="E21" s="5">
        <f t="shared" si="1"/>
        <v>5.8668798189025224E-3</v>
      </c>
      <c r="F21" s="4">
        <v>134643200</v>
      </c>
      <c r="G21" s="4">
        <v>135634156.33000001</v>
      </c>
      <c r="H21" s="3">
        <f t="shared" si="2"/>
        <v>1.0073598691207577</v>
      </c>
      <c r="I21" s="3">
        <f t="shared" si="3"/>
        <v>4.9685324624374489E-3</v>
      </c>
    </row>
    <row r="22" spans="1:9" x14ac:dyDescent="0.3">
      <c r="A22" s="12" t="s">
        <v>5</v>
      </c>
      <c r="B22" s="4">
        <v>39867952.07</v>
      </c>
      <c r="C22" s="4">
        <v>5645178.46</v>
      </c>
      <c r="D22" s="5">
        <f t="shared" si="0"/>
        <v>0.1415969009415938</v>
      </c>
      <c r="E22" s="5">
        <f t="shared" si="1"/>
        <v>1.862560615162068E-4</v>
      </c>
      <c r="F22" s="4">
        <v>1036800</v>
      </c>
      <c r="G22" s="4">
        <v>4072227.48</v>
      </c>
      <c r="H22" s="3">
        <f t="shared" si="2"/>
        <v>3.9276885416666665</v>
      </c>
      <c r="I22" s="3">
        <f t="shared" si="3"/>
        <v>1.4917329805615227E-4</v>
      </c>
    </row>
    <row r="23" spans="1:9" s="7" customFormat="1" x14ac:dyDescent="0.3">
      <c r="A23" s="11" t="s">
        <v>4</v>
      </c>
      <c r="B23" s="9">
        <v>10935207292.33</v>
      </c>
      <c r="C23" s="9">
        <v>8506168019.5699997</v>
      </c>
      <c r="D23" s="10">
        <f t="shared" si="0"/>
        <v>0.77786984664993608</v>
      </c>
      <c r="E23" s="10">
        <f t="shared" si="1"/>
        <v>0.2806510662410876</v>
      </c>
      <c r="F23" s="9">
        <v>10952224911.379999</v>
      </c>
      <c r="G23" s="9">
        <v>8527240897.6700001</v>
      </c>
      <c r="H23" s="8">
        <f t="shared" si="2"/>
        <v>0.77858526159462815</v>
      </c>
      <c r="I23" s="8">
        <f t="shared" si="3"/>
        <v>0.31236875991631452</v>
      </c>
    </row>
    <row r="24" spans="1:9" ht="56.25" x14ac:dyDescent="0.3">
      <c r="A24" s="6" t="s">
        <v>3</v>
      </c>
      <c r="B24" s="4">
        <v>10383773036</v>
      </c>
      <c r="C24" s="4">
        <v>8111493415.6599998</v>
      </c>
      <c r="D24" s="5">
        <f t="shared" si="0"/>
        <v>0.78117013801610213</v>
      </c>
      <c r="E24" s="5">
        <f t="shared" si="1"/>
        <v>0.26762923923851917</v>
      </c>
      <c r="F24" s="4">
        <v>10383773036</v>
      </c>
      <c r="G24" s="4">
        <v>8111493415.6599998</v>
      </c>
      <c r="H24" s="3">
        <f t="shared" si="2"/>
        <v>0.78117013801610213</v>
      </c>
      <c r="I24" s="3">
        <f t="shared" si="3"/>
        <v>0.2971391531827603</v>
      </c>
    </row>
    <row r="25" spans="1:9" x14ac:dyDescent="0.3">
      <c r="A25" s="6" t="s">
        <v>2</v>
      </c>
      <c r="B25" s="4">
        <v>17008700</v>
      </c>
      <c r="C25" s="4">
        <v>23393809.789999999</v>
      </c>
      <c r="D25" s="5">
        <f t="shared" si="0"/>
        <v>1.3754025757406503</v>
      </c>
      <c r="E25" s="5">
        <f t="shared" si="1"/>
        <v>7.7185139605749165E-4</v>
      </c>
      <c r="F25" s="4">
        <v>1287000</v>
      </c>
      <c r="G25" s="4">
        <v>2794322.03</v>
      </c>
      <c r="H25" s="3">
        <f t="shared" si="2"/>
        <v>2.1711903885003885</v>
      </c>
      <c r="I25" s="3">
        <f t="shared" si="3"/>
        <v>1.0236123475254935E-4</v>
      </c>
    </row>
    <row r="26" spans="1:9" ht="131.25" x14ac:dyDescent="0.3">
      <c r="A26" s="6" t="s">
        <v>1</v>
      </c>
      <c r="B26" s="4">
        <v>60326.34</v>
      </c>
      <c r="C26" s="4">
        <v>21500584.93</v>
      </c>
      <c r="D26" s="5">
        <f t="shared" si="0"/>
        <v>356.40459756053491</v>
      </c>
      <c r="E26" s="5">
        <f t="shared" si="1"/>
        <v>7.0938665583948764E-4</v>
      </c>
      <c r="F26" s="4">
        <v>32770675.379999999</v>
      </c>
      <c r="G26" s="4">
        <v>63350150.789999999</v>
      </c>
      <c r="H26" s="3">
        <f t="shared" si="2"/>
        <v>1.9331353429677165</v>
      </c>
      <c r="I26" s="3">
        <f t="shared" si="3"/>
        <v>2.3206343388505546E-3</v>
      </c>
    </row>
    <row r="27" spans="1:9" ht="56.25" x14ac:dyDescent="0.3">
      <c r="A27" s="6" t="s">
        <v>0</v>
      </c>
      <c r="B27" s="4">
        <v>-28970.01</v>
      </c>
      <c r="C27" s="4">
        <v>-145145496.97999999</v>
      </c>
      <c r="D27" s="5">
        <f t="shared" si="0"/>
        <v>5010.1983734213418</v>
      </c>
      <c r="E27" s="5">
        <f t="shared" si="1"/>
        <v>-4.788905932002597E-3</v>
      </c>
      <c r="F27" s="4">
        <v>0</v>
      </c>
      <c r="G27" s="4">
        <v>-145145496.97999999</v>
      </c>
      <c r="H27" s="3" t="str">
        <f t="shared" si="2"/>
        <v/>
      </c>
      <c r="I27" s="3">
        <f t="shared" si="3"/>
        <v>-5.3169506342278031E-3</v>
      </c>
    </row>
  </sheetData>
  <mergeCells count="4">
    <mergeCell ref="A1:I1"/>
    <mergeCell ref="A3:A4"/>
    <mergeCell ref="B3:E3"/>
    <mergeCell ref="F3:I3"/>
  </mergeCells>
  <pageMargins left="0.39370078740157477" right="0.39370078740157477" top="1" bottom="1" header="0.5" footer="0.5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pane xSplit="1" ySplit="7" topLeftCell="B8" activePane="bottomRight" state="frozen"/>
      <selection activeCell="A9" sqref="A9"/>
      <selection pane="topRight" activeCell="A9" sqref="A9"/>
      <selection pane="bottomLeft" activeCell="A9" sqref="A9"/>
      <selection pane="bottomRight" activeCell="E12" sqref="E12"/>
    </sheetView>
  </sheetViews>
  <sheetFormatPr defaultRowHeight="18.75" x14ac:dyDescent="0.3"/>
  <cols>
    <col min="1" max="1" width="88.5" style="2" customWidth="1"/>
    <col min="2" max="2" width="27.83203125" style="2" customWidth="1"/>
    <col min="3" max="3" width="28.6640625" style="2" customWidth="1"/>
    <col min="4" max="4" width="20.33203125" style="2" customWidth="1"/>
    <col min="5" max="5" width="27.1640625" style="2" bestFit="1" customWidth="1"/>
    <col min="6" max="6" width="26.5" style="2" bestFit="1" customWidth="1"/>
    <col min="7" max="7" width="19.83203125" style="1" customWidth="1"/>
    <col min="8" max="16384" width="9.33203125" style="1"/>
  </cols>
  <sheetData>
    <row r="1" spans="1:7" s="2" customFormat="1" x14ac:dyDescent="0.3">
      <c r="A1" s="29" t="s">
        <v>60</v>
      </c>
      <c r="B1" s="29"/>
      <c r="C1" s="29"/>
      <c r="D1" s="29"/>
      <c r="E1" s="29"/>
      <c r="F1" s="29"/>
      <c r="G1" s="29"/>
    </row>
    <row r="2" spans="1:7" s="2" customFormat="1" x14ac:dyDescent="0.3">
      <c r="G2" s="2" t="s">
        <v>30</v>
      </c>
    </row>
    <row r="3" spans="1:7" s="2" customFormat="1" x14ac:dyDescent="0.3">
      <c r="A3" s="30" t="s">
        <v>29</v>
      </c>
      <c r="B3" s="31" t="s">
        <v>28</v>
      </c>
      <c r="C3" s="31"/>
      <c r="D3" s="31"/>
      <c r="E3" s="31" t="s">
        <v>27</v>
      </c>
      <c r="F3" s="31"/>
      <c r="G3" s="31"/>
    </row>
    <row r="4" spans="1:7" s="15" customFormat="1" ht="46.5" customHeight="1" x14ac:dyDescent="0.2">
      <c r="A4" s="30"/>
      <c r="B4" s="17" t="s">
        <v>62</v>
      </c>
      <c r="C4" s="17" t="s">
        <v>63</v>
      </c>
      <c r="D4" s="17" t="s">
        <v>31</v>
      </c>
      <c r="E4" s="28" t="s">
        <v>62</v>
      </c>
      <c r="F4" s="28" t="s">
        <v>63</v>
      </c>
      <c r="G4" s="17" t="s">
        <v>31</v>
      </c>
    </row>
    <row r="5" spans="1:7" x14ac:dyDescent="0.3">
      <c r="A5" s="11" t="s">
        <v>22</v>
      </c>
      <c r="B5" s="4">
        <v>23564412588.189999</v>
      </c>
      <c r="C5" s="4">
        <v>30308696608.560001</v>
      </c>
      <c r="D5" s="5">
        <f t="shared" ref="D5:D27" si="0">IF(B5=0,"",C5/B5)</f>
        <v>1.2862063289347641</v>
      </c>
      <c r="E5" s="4">
        <v>20113639954.380001</v>
      </c>
      <c r="F5" s="4">
        <v>27298635433.18</v>
      </c>
      <c r="G5" s="5">
        <f t="shared" ref="G5:G27" si="1">IF(E5=0,"",F5/E5)</f>
        <v>1.3572200504282854</v>
      </c>
    </row>
    <row r="6" spans="1:7" s="7" customFormat="1" x14ac:dyDescent="0.3">
      <c r="A6" s="11" t="s">
        <v>21</v>
      </c>
      <c r="B6" s="9">
        <v>13897178327.969999</v>
      </c>
      <c r="C6" s="9">
        <v>21802528588.990002</v>
      </c>
      <c r="D6" s="10">
        <f t="shared" si="0"/>
        <v>1.5688457091400625</v>
      </c>
      <c r="E6" s="9">
        <v>10488476922.889999</v>
      </c>
      <c r="F6" s="9">
        <v>18771394535.509998</v>
      </c>
      <c r="G6" s="8">
        <f t="shared" si="1"/>
        <v>1.789715959096349</v>
      </c>
    </row>
    <row r="7" spans="1:7" s="7" customFormat="1" x14ac:dyDescent="0.3">
      <c r="A7" s="13" t="s">
        <v>20</v>
      </c>
      <c r="B7" s="9">
        <f>B8+B9+B10+B11+B12+B13+B14</f>
        <v>13083686647.259998</v>
      </c>
      <c r="C7" s="9">
        <f>C8+C9+C10+C11+C12+C13+C14</f>
        <v>21016587355.049999</v>
      </c>
      <c r="D7" s="10">
        <f t="shared" si="0"/>
        <v>1.6063199862289057</v>
      </c>
      <c r="E7" s="9">
        <f>E8+E9+E10+E11+E12+E13+E14</f>
        <v>10262855693.190001</v>
      </c>
      <c r="F7" s="9">
        <f>F8+F9+F10+F11+F12+F13+F14</f>
        <v>18485924416.470001</v>
      </c>
      <c r="G7" s="8">
        <f t="shared" si="1"/>
        <v>1.8012456736321922</v>
      </c>
    </row>
    <row r="8" spans="1:7" x14ac:dyDescent="0.3">
      <c r="A8" s="12" t="s">
        <v>19</v>
      </c>
      <c r="B8" s="4">
        <v>6848423268.46</v>
      </c>
      <c r="C8" s="4">
        <v>12854648419.120001</v>
      </c>
      <c r="D8" s="5">
        <f t="shared" si="0"/>
        <v>1.8770230628590536</v>
      </c>
      <c r="E8" s="4">
        <v>4812542879.9300003</v>
      </c>
      <c r="F8" s="4">
        <v>11249100225.08</v>
      </c>
      <c r="G8" s="3">
        <f t="shared" si="1"/>
        <v>2.3374545444556372</v>
      </c>
    </row>
    <row r="9" spans="1:7" ht="56.25" x14ac:dyDescent="0.3">
      <c r="A9" s="12" t="s">
        <v>18</v>
      </c>
      <c r="B9" s="4">
        <v>3811278826.3800001</v>
      </c>
      <c r="C9" s="4">
        <v>5158519222.46</v>
      </c>
      <c r="D9" s="5">
        <f t="shared" si="0"/>
        <v>1.3534877550167657</v>
      </c>
      <c r="E9" s="4">
        <v>3811278826.3800001</v>
      </c>
      <c r="F9" s="4">
        <v>5066373955.6899996</v>
      </c>
      <c r="G9" s="3">
        <f t="shared" si="1"/>
        <v>1.3293107606357166</v>
      </c>
    </row>
    <row r="10" spans="1:7" x14ac:dyDescent="0.3">
      <c r="A10" s="12" t="s">
        <v>17</v>
      </c>
      <c r="B10" s="4">
        <v>861573430.14999998</v>
      </c>
      <c r="C10" s="4">
        <v>918428551.58000004</v>
      </c>
      <c r="D10" s="5">
        <f t="shared" si="0"/>
        <v>1.0659898732254331</v>
      </c>
      <c r="E10" s="4">
        <v>507042665.19999999</v>
      </c>
      <c r="F10" s="4">
        <v>548999948.33000004</v>
      </c>
      <c r="G10" s="3">
        <f t="shared" si="1"/>
        <v>1.0827490189872884</v>
      </c>
    </row>
    <row r="11" spans="1:7" x14ac:dyDescent="0.3">
      <c r="A11" s="12" t="s">
        <v>16</v>
      </c>
      <c r="B11" s="4">
        <v>1484305909.6300001</v>
      </c>
      <c r="C11" s="4">
        <v>1997616509.5899999</v>
      </c>
      <c r="D11" s="5">
        <f t="shared" si="0"/>
        <v>1.3458253427610183</v>
      </c>
      <c r="E11" s="4">
        <v>1106124706.1700001</v>
      </c>
      <c r="F11" s="4">
        <v>1596874739.55</v>
      </c>
      <c r="G11" s="3">
        <f t="shared" si="1"/>
        <v>1.4436660989873746</v>
      </c>
    </row>
    <row r="12" spans="1:7" ht="37.5" x14ac:dyDescent="0.3">
      <c r="A12" s="12" t="s">
        <v>15</v>
      </c>
      <c r="B12" s="4">
        <v>25553771.800000001</v>
      </c>
      <c r="C12" s="4">
        <v>24603865.940000001</v>
      </c>
      <c r="D12" s="5">
        <f t="shared" si="0"/>
        <v>0.96282717606486568</v>
      </c>
      <c r="E12" s="4">
        <v>25553771.800000001</v>
      </c>
      <c r="F12" s="4">
        <v>24603865.940000001</v>
      </c>
      <c r="G12" s="3">
        <f t="shared" si="1"/>
        <v>0.96282717606486568</v>
      </c>
    </row>
    <row r="13" spans="1:7" x14ac:dyDescent="0.3">
      <c r="A13" s="12" t="s">
        <v>14</v>
      </c>
      <c r="B13" s="4">
        <v>52197396.520000003</v>
      </c>
      <c r="C13" s="4">
        <v>62819987.439999998</v>
      </c>
      <c r="D13" s="5">
        <f t="shared" si="0"/>
        <v>1.2035080603288295</v>
      </c>
      <c r="E13" s="4">
        <v>0</v>
      </c>
      <c r="F13" s="4">
        <v>0</v>
      </c>
      <c r="G13" s="3" t="str">
        <f t="shared" si="1"/>
        <v/>
      </c>
    </row>
    <row r="14" spans="1:7" ht="56.25" x14ac:dyDescent="0.3">
      <c r="A14" s="12" t="s">
        <v>13</v>
      </c>
      <c r="B14" s="4">
        <v>354044.32</v>
      </c>
      <c r="C14" s="4">
        <v>-49201.08</v>
      </c>
      <c r="D14" s="5">
        <f t="shared" si="0"/>
        <v>-0.13896870312733728</v>
      </c>
      <c r="E14" s="4">
        <v>312843.71000000002</v>
      </c>
      <c r="F14" s="4">
        <v>-28318.12</v>
      </c>
      <c r="G14" s="3">
        <f t="shared" si="1"/>
        <v>-9.0518425318508067E-2</v>
      </c>
    </row>
    <row r="15" spans="1:7" s="7" customFormat="1" x14ac:dyDescent="0.3">
      <c r="A15" s="13" t="s">
        <v>12</v>
      </c>
      <c r="B15" s="9">
        <f>B16+B17+B18+B19+B20+B21+B22</f>
        <v>813491680.71000004</v>
      </c>
      <c r="C15" s="9">
        <f>C16+C17+C18+C19+C20+C21+C22</f>
        <v>785941233.93999994</v>
      </c>
      <c r="D15" s="10">
        <f t="shared" si="0"/>
        <v>0.96613309340059317</v>
      </c>
      <c r="E15" s="9">
        <f>E16+E17+E18+E19+E20+E21+E22</f>
        <v>225621229.69999999</v>
      </c>
      <c r="F15" s="9">
        <f>F16+F17+F18+F19+F20+F21+F22</f>
        <v>285470119.04000002</v>
      </c>
      <c r="G15" s="8">
        <f t="shared" si="1"/>
        <v>1.2652626679660368</v>
      </c>
    </row>
    <row r="16" spans="1:7" ht="56.25" x14ac:dyDescent="0.3">
      <c r="A16" s="12" t="s">
        <v>11</v>
      </c>
      <c r="B16" s="4">
        <v>307977251.56999999</v>
      </c>
      <c r="C16" s="4">
        <v>316402317.20999998</v>
      </c>
      <c r="D16" s="5">
        <f t="shared" si="0"/>
        <v>1.0273561297045508</v>
      </c>
      <c r="E16" s="4">
        <v>78336311.269999996</v>
      </c>
      <c r="F16" s="4">
        <v>74370845.010000005</v>
      </c>
      <c r="G16" s="3">
        <f t="shared" si="1"/>
        <v>0.94937895088865865</v>
      </c>
    </row>
    <row r="17" spans="1:7" ht="37.5" x14ac:dyDescent="0.3">
      <c r="A17" s="12" t="s">
        <v>10</v>
      </c>
      <c r="B17" s="4">
        <v>40969081.270000003</v>
      </c>
      <c r="C17" s="4">
        <v>42227153.299999997</v>
      </c>
      <c r="D17" s="5">
        <f t="shared" si="0"/>
        <v>1.0307078409132213</v>
      </c>
      <c r="E17" s="4">
        <v>23174759.629999999</v>
      </c>
      <c r="F17" s="4">
        <v>24687119.609999999</v>
      </c>
      <c r="G17" s="3">
        <f t="shared" si="1"/>
        <v>1.0652589284266938</v>
      </c>
    </row>
    <row r="18" spans="1:7" ht="37.5" x14ac:dyDescent="0.3">
      <c r="A18" s="12" t="s">
        <v>9</v>
      </c>
      <c r="B18" s="4">
        <v>90005799.239999995</v>
      </c>
      <c r="C18" s="4">
        <v>55593051.030000001</v>
      </c>
      <c r="D18" s="5">
        <f t="shared" si="0"/>
        <v>0.61766076741079112</v>
      </c>
      <c r="E18" s="4">
        <v>49417260.609999999</v>
      </c>
      <c r="F18" s="4">
        <v>27073826.489999998</v>
      </c>
      <c r="G18" s="3">
        <f t="shared" si="1"/>
        <v>0.54786174214847883</v>
      </c>
    </row>
    <row r="19" spans="1:7" ht="37.5" x14ac:dyDescent="0.3">
      <c r="A19" s="12" t="s">
        <v>8</v>
      </c>
      <c r="B19" s="4">
        <v>259175363.53999999</v>
      </c>
      <c r="C19" s="4">
        <v>187786660.06999999</v>
      </c>
      <c r="D19" s="5">
        <f t="shared" si="0"/>
        <v>0.7245544387594457</v>
      </c>
      <c r="E19" s="4">
        <v>17535281.329999998</v>
      </c>
      <c r="F19" s="4">
        <v>19342654.120000001</v>
      </c>
      <c r="G19" s="3">
        <f t="shared" si="1"/>
        <v>1.1030706468853673</v>
      </c>
    </row>
    <row r="20" spans="1:7" x14ac:dyDescent="0.3">
      <c r="A20" s="12" t="s">
        <v>7</v>
      </c>
      <c r="B20" s="4">
        <v>764523.22</v>
      </c>
      <c r="C20" s="4">
        <v>469393.4</v>
      </c>
      <c r="D20" s="5">
        <f t="shared" si="0"/>
        <v>0.6139687948261402</v>
      </c>
      <c r="E20" s="4">
        <v>408989.02</v>
      </c>
      <c r="F20" s="4">
        <v>289290</v>
      </c>
      <c r="G20" s="3">
        <f t="shared" si="1"/>
        <v>0.7073295023910422</v>
      </c>
    </row>
    <row r="21" spans="1:7" x14ac:dyDescent="0.3">
      <c r="A21" s="12" t="s">
        <v>6</v>
      </c>
      <c r="B21" s="4">
        <v>107151524.48999999</v>
      </c>
      <c r="C21" s="4">
        <v>177817480.47</v>
      </c>
      <c r="D21" s="5">
        <f t="shared" si="0"/>
        <v>1.6594955724273897</v>
      </c>
      <c r="E21" s="4">
        <v>53188767.57</v>
      </c>
      <c r="F21" s="4">
        <v>135634156.33000001</v>
      </c>
      <c r="G21" s="3">
        <f t="shared" si="1"/>
        <v>2.5500526243909736</v>
      </c>
    </row>
    <row r="22" spans="1:7" x14ac:dyDescent="0.3">
      <c r="A22" s="12" t="s">
        <v>5</v>
      </c>
      <c r="B22" s="4">
        <v>7448137.3799999999</v>
      </c>
      <c r="C22" s="4">
        <v>5645178.46</v>
      </c>
      <c r="D22" s="5">
        <f t="shared" si="0"/>
        <v>0.7579315702686461</v>
      </c>
      <c r="E22" s="4">
        <v>3559860.27</v>
      </c>
      <c r="F22" s="4">
        <v>4072227.48</v>
      </c>
      <c r="G22" s="3">
        <f t="shared" si="1"/>
        <v>1.1439290228096508</v>
      </c>
    </row>
    <row r="23" spans="1:7" s="7" customFormat="1" x14ac:dyDescent="0.3">
      <c r="A23" s="11" t="s">
        <v>4</v>
      </c>
      <c r="B23" s="9">
        <v>9667234260.2199993</v>
      </c>
      <c r="C23" s="9">
        <v>8506168019.5699997</v>
      </c>
      <c r="D23" s="10">
        <f t="shared" si="0"/>
        <v>0.87989675129445177</v>
      </c>
      <c r="E23" s="9">
        <v>9625163031.4899998</v>
      </c>
      <c r="F23" s="9">
        <v>8527240897.6700001</v>
      </c>
      <c r="G23" s="8">
        <f t="shared" si="1"/>
        <v>0.88593210003529277</v>
      </c>
    </row>
    <row r="24" spans="1:7" ht="56.25" x14ac:dyDescent="0.3">
      <c r="A24" s="6" t="s">
        <v>3</v>
      </c>
      <c r="B24" s="4">
        <v>9378951938</v>
      </c>
      <c r="C24" s="4">
        <v>8111493415.6599998</v>
      </c>
      <c r="D24" s="5">
        <f t="shared" si="0"/>
        <v>0.86486139062033862</v>
      </c>
      <c r="E24" s="4">
        <v>9378951938</v>
      </c>
      <c r="F24" s="4">
        <v>8111493415.6599998</v>
      </c>
      <c r="G24" s="3">
        <f t="shared" si="1"/>
        <v>0.86486139062033862</v>
      </c>
    </row>
    <row r="25" spans="1:7" x14ac:dyDescent="0.3">
      <c r="A25" s="6" t="s">
        <v>2</v>
      </c>
      <c r="B25" s="4">
        <v>30711826.16</v>
      </c>
      <c r="C25" s="4">
        <v>23393809.789999999</v>
      </c>
      <c r="D25" s="5">
        <f t="shared" si="0"/>
        <v>0.7617199207928832</v>
      </c>
      <c r="E25" s="4">
        <v>14690074.48</v>
      </c>
      <c r="F25" s="4">
        <v>2794322.03</v>
      </c>
      <c r="G25" s="3">
        <f t="shared" si="1"/>
        <v>0.19021837049256402</v>
      </c>
    </row>
    <row r="26" spans="1:7" ht="131.25" x14ac:dyDescent="0.3">
      <c r="A26" s="6" t="s">
        <v>1</v>
      </c>
      <c r="B26" s="4">
        <v>62510651.880000003</v>
      </c>
      <c r="C26" s="4">
        <v>21500584.93</v>
      </c>
      <c r="D26" s="5">
        <f t="shared" si="0"/>
        <v>0.34395073932798026</v>
      </c>
      <c r="E26" s="4">
        <v>36461174.829999998</v>
      </c>
      <c r="F26" s="4">
        <v>63350150.789999999</v>
      </c>
      <c r="G26" s="3">
        <f t="shared" si="1"/>
        <v>1.7374687207795603</v>
      </c>
    </row>
    <row r="27" spans="1:7" ht="56.25" x14ac:dyDescent="0.3">
      <c r="A27" s="6" t="s">
        <v>0</v>
      </c>
      <c r="B27" s="4">
        <v>-180717742.62</v>
      </c>
      <c r="C27" s="4">
        <v>-145145496.97999999</v>
      </c>
      <c r="D27" s="5">
        <f t="shared" si="0"/>
        <v>0.80316129935952818</v>
      </c>
      <c r="E27" s="4">
        <v>-180717742.62</v>
      </c>
      <c r="F27" s="4">
        <v>-145145496.97999999</v>
      </c>
      <c r="G27" s="3">
        <f t="shared" si="1"/>
        <v>0.80316129935952818</v>
      </c>
    </row>
  </sheetData>
  <mergeCells count="4">
    <mergeCell ref="A1:G1"/>
    <mergeCell ref="A3:A4"/>
    <mergeCell ref="B3:D3"/>
    <mergeCell ref="E3:G3"/>
  </mergeCells>
  <pageMargins left="0.39370078740157477" right="0.39370078740157477" top="1" bottom="1" header="0.5" footer="0.5"/>
  <pageSetup paperSize="9"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view="pageBreakPreview" zoomScale="6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13.1640625" defaultRowHeight="12.75" x14ac:dyDescent="0.2"/>
  <cols>
    <col min="1" max="1" width="58.6640625" style="20" customWidth="1"/>
    <col min="2" max="22" width="19.5" style="20" customWidth="1"/>
    <col min="23" max="256" width="13.1640625" style="20"/>
    <col min="257" max="257" width="58.6640625" style="20" customWidth="1"/>
    <col min="258" max="278" width="19.5" style="20" customWidth="1"/>
    <col min="279" max="512" width="13.1640625" style="20"/>
    <col min="513" max="513" width="58.6640625" style="20" customWidth="1"/>
    <col min="514" max="534" width="19.5" style="20" customWidth="1"/>
    <col min="535" max="768" width="13.1640625" style="20"/>
    <col min="769" max="769" width="58.6640625" style="20" customWidth="1"/>
    <col min="770" max="790" width="19.5" style="20" customWidth="1"/>
    <col min="791" max="1024" width="13.1640625" style="20"/>
    <col min="1025" max="1025" width="58.6640625" style="20" customWidth="1"/>
    <col min="1026" max="1046" width="19.5" style="20" customWidth="1"/>
    <col min="1047" max="1280" width="13.1640625" style="20"/>
    <col min="1281" max="1281" width="58.6640625" style="20" customWidth="1"/>
    <col min="1282" max="1302" width="19.5" style="20" customWidth="1"/>
    <col min="1303" max="1536" width="13.1640625" style="20"/>
    <col min="1537" max="1537" width="58.6640625" style="20" customWidth="1"/>
    <col min="1538" max="1558" width="19.5" style="20" customWidth="1"/>
    <col min="1559" max="1792" width="13.1640625" style="20"/>
    <col min="1793" max="1793" width="58.6640625" style="20" customWidth="1"/>
    <col min="1794" max="1814" width="19.5" style="20" customWidth="1"/>
    <col min="1815" max="2048" width="13.1640625" style="20"/>
    <col min="2049" max="2049" width="58.6640625" style="20" customWidth="1"/>
    <col min="2050" max="2070" width="19.5" style="20" customWidth="1"/>
    <col min="2071" max="2304" width="13.1640625" style="20"/>
    <col min="2305" max="2305" width="58.6640625" style="20" customWidth="1"/>
    <col min="2306" max="2326" width="19.5" style="20" customWidth="1"/>
    <col min="2327" max="2560" width="13.1640625" style="20"/>
    <col min="2561" max="2561" width="58.6640625" style="20" customWidth="1"/>
    <col min="2562" max="2582" width="19.5" style="20" customWidth="1"/>
    <col min="2583" max="2816" width="13.1640625" style="20"/>
    <col min="2817" max="2817" width="58.6640625" style="20" customWidth="1"/>
    <col min="2818" max="2838" width="19.5" style="20" customWidth="1"/>
    <col min="2839" max="3072" width="13.1640625" style="20"/>
    <col min="3073" max="3073" width="58.6640625" style="20" customWidth="1"/>
    <col min="3074" max="3094" width="19.5" style="20" customWidth="1"/>
    <col min="3095" max="3328" width="13.1640625" style="20"/>
    <col min="3329" max="3329" width="58.6640625" style="20" customWidth="1"/>
    <col min="3330" max="3350" width="19.5" style="20" customWidth="1"/>
    <col min="3351" max="3584" width="13.1640625" style="20"/>
    <col min="3585" max="3585" width="58.6640625" style="20" customWidth="1"/>
    <col min="3586" max="3606" width="19.5" style="20" customWidth="1"/>
    <col min="3607" max="3840" width="13.1640625" style="20"/>
    <col min="3841" max="3841" width="58.6640625" style="20" customWidth="1"/>
    <col min="3842" max="3862" width="19.5" style="20" customWidth="1"/>
    <col min="3863" max="4096" width="13.1640625" style="20"/>
    <col min="4097" max="4097" width="58.6640625" style="20" customWidth="1"/>
    <col min="4098" max="4118" width="19.5" style="20" customWidth="1"/>
    <col min="4119" max="4352" width="13.1640625" style="20"/>
    <col min="4353" max="4353" width="58.6640625" style="20" customWidth="1"/>
    <col min="4354" max="4374" width="19.5" style="20" customWidth="1"/>
    <col min="4375" max="4608" width="13.1640625" style="20"/>
    <col min="4609" max="4609" width="58.6640625" style="20" customWidth="1"/>
    <col min="4610" max="4630" width="19.5" style="20" customWidth="1"/>
    <col min="4631" max="4864" width="13.1640625" style="20"/>
    <col min="4865" max="4865" width="58.6640625" style="20" customWidth="1"/>
    <col min="4866" max="4886" width="19.5" style="20" customWidth="1"/>
    <col min="4887" max="5120" width="13.1640625" style="20"/>
    <col min="5121" max="5121" width="58.6640625" style="20" customWidth="1"/>
    <col min="5122" max="5142" width="19.5" style="20" customWidth="1"/>
    <col min="5143" max="5376" width="13.1640625" style="20"/>
    <col min="5377" max="5377" width="58.6640625" style="20" customWidth="1"/>
    <col min="5378" max="5398" width="19.5" style="20" customWidth="1"/>
    <col min="5399" max="5632" width="13.1640625" style="20"/>
    <col min="5633" max="5633" width="58.6640625" style="20" customWidth="1"/>
    <col min="5634" max="5654" width="19.5" style="20" customWidth="1"/>
    <col min="5655" max="5888" width="13.1640625" style="20"/>
    <col min="5889" max="5889" width="58.6640625" style="20" customWidth="1"/>
    <col min="5890" max="5910" width="19.5" style="20" customWidth="1"/>
    <col min="5911" max="6144" width="13.1640625" style="20"/>
    <col min="6145" max="6145" width="58.6640625" style="20" customWidth="1"/>
    <col min="6146" max="6166" width="19.5" style="20" customWidth="1"/>
    <col min="6167" max="6400" width="13.1640625" style="20"/>
    <col min="6401" max="6401" width="58.6640625" style="20" customWidth="1"/>
    <col min="6402" max="6422" width="19.5" style="20" customWidth="1"/>
    <col min="6423" max="6656" width="13.1640625" style="20"/>
    <col min="6657" max="6657" width="58.6640625" style="20" customWidth="1"/>
    <col min="6658" max="6678" width="19.5" style="20" customWidth="1"/>
    <col min="6679" max="6912" width="13.1640625" style="20"/>
    <col min="6913" max="6913" width="58.6640625" style="20" customWidth="1"/>
    <col min="6914" max="6934" width="19.5" style="20" customWidth="1"/>
    <col min="6935" max="7168" width="13.1640625" style="20"/>
    <col min="7169" max="7169" width="58.6640625" style="20" customWidth="1"/>
    <col min="7170" max="7190" width="19.5" style="20" customWidth="1"/>
    <col min="7191" max="7424" width="13.1640625" style="20"/>
    <col min="7425" max="7425" width="58.6640625" style="20" customWidth="1"/>
    <col min="7426" max="7446" width="19.5" style="20" customWidth="1"/>
    <col min="7447" max="7680" width="13.1640625" style="20"/>
    <col min="7681" max="7681" width="58.6640625" style="20" customWidth="1"/>
    <col min="7682" max="7702" width="19.5" style="20" customWidth="1"/>
    <col min="7703" max="7936" width="13.1640625" style="20"/>
    <col min="7937" max="7937" width="58.6640625" style="20" customWidth="1"/>
    <col min="7938" max="7958" width="19.5" style="20" customWidth="1"/>
    <col min="7959" max="8192" width="13.1640625" style="20"/>
    <col min="8193" max="8193" width="58.6640625" style="20" customWidth="1"/>
    <col min="8194" max="8214" width="19.5" style="20" customWidth="1"/>
    <col min="8215" max="8448" width="13.1640625" style="20"/>
    <col min="8449" max="8449" width="58.6640625" style="20" customWidth="1"/>
    <col min="8450" max="8470" width="19.5" style="20" customWidth="1"/>
    <col min="8471" max="8704" width="13.1640625" style="20"/>
    <col min="8705" max="8705" width="58.6640625" style="20" customWidth="1"/>
    <col min="8706" max="8726" width="19.5" style="20" customWidth="1"/>
    <col min="8727" max="8960" width="13.1640625" style="20"/>
    <col min="8961" max="8961" width="58.6640625" style="20" customWidth="1"/>
    <col min="8962" max="8982" width="19.5" style="20" customWidth="1"/>
    <col min="8983" max="9216" width="13.1640625" style="20"/>
    <col min="9217" max="9217" width="58.6640625" style="20" customWidth="1"/>
    <col min="9218" max="9238" width="19.5" style="20" customWidth="1"/>
    <col min="9239" max="9472" width="13.1640625" style="20"/>
    <col min="9473" max="9473" width="58.6640625" style="20" customWidth="1"/>
    <col min="9474" max="9494" width="19.5" style="20" customWidth="1"/>
    <col min="9495" max="9728" width="13.1640625" style="20"/>
    <col min="9729" max="9729" width="58.6640625" style="20" customWidth="1"/>
    <col min="9730" max="9750" width="19.5" style="20" customWidth="1"/>
    <col min="9751" max="9984" width="13.1640625" style="20"/>
    <col min="9985" max="9985" width="58.6640625" style="20" customWidth="1"/>
    <col min="9986" max="10006" width="19.5" style="20" customWidth="1"/>
    <col min="10007" max="10240" width="13.1640625" style="20"/>
    <col min="10241" max="10241" width="58.6640625" style="20" customWidth="1"/>
    <col min="10242" max="10262" width="19.5" style="20" customWidth="1"/>
    <col min="10263" max="10496" width="13.1640625" style="20"/>
    <col min="10497" max="10497" width="58.6640625" style="20" customWidth="1"/>
    <col min="10498" max="10518" width="19.5" style="20" customWidth="1"/>
    <col min="10519" max="10752" width="13.1640625" style="20"/>
    <col min="10753" max="10753" width="58.6640625" style="20" customWidth="1"/>
    <col min="10754" max="10774" width="19.5" style="20" customWidth="1"/>
    <col min="10775" max="11008" width="13.1640625" style="20"/>
    <col min="11009" max="11009" width="58.6640625" style="20" customWidth="1"/>
    <col min="11010" max="11030" width="19.5" style="20" customWidth="1"/>
    <col min="11031" max="11264" width="13.1640625" style="20"/>
    <col min="11265" max="11265" width="58.6640625" style="20" customWidth="1"/>
    <col min="11266" max="11286" width="19.5" style="20" customWidth="1"/>
    <col min="11287" max="11520" width="13.1640625" style="20"/>
    <col min="11521" max="11521" width="58.6640625" style="20" customWidth="1"/>
    <col min="11522" max="11542" width="19.5" style="20" customWidth="1"/>
    <col min="11543" max="11776" width="13.1640625" style="20"/>
    <col min="11777" max="11777" width="58.6640625" style="20" customWidth="1"/>
    <col min="11778" max="11798" width="19.5" style="20" customWidth="1"/>
    <col min="11799" max="12032" width="13.1640625" style="20"/>
    <col min="12033" max="12033" width="58.6640625" style="20" customWidth="1"/>
    <col min="12034" max="12054" width="19.5" style="20" customWidth="1"/>
    <col min="12055" max="12288" width="13.1640625" style="20"/>
    <col min="12289" max="12289" width="58.6640625" style="20" customWidth="1"/>
    <col min="12290" max="12310" width="19.5" style="20" customWidth="1"/>
    <col min="12311" max="12544" width="13.1640625" style="20"/>
    <col min="12545" max="12545" width="58.6640625" style="20" customWidth="1"/>
    <col min="12546" max="12566" width="19.5" style="20" customWidth="1"/>
    <col min="12567" max="12800" width="13.1640625" style="20"/>
    <col min="12801" max="12801" width="58.6640625" style="20" customWidth="1"/>
    <col min="12802" max="12822" width="19.5" style="20" customWidth="1"/>
    <col min="12823" max="13056" width="13.1640625" style="20"/>
    <col min="13057" max="13057" width="58.6640625" style="20" customWidth="1"/>
    <col min="13058" max="13078" width="19.5" style="20" customWidth="1"/>
    <col min="13079" max="13312" width="13.1640625" style="20"/>
    <col min="13313" max="13313" width="58.6640625" style="20" customWidth="1"/>
    <col min="13314" max="13334" width="19.5" style="20" customWidth="1"/>
    <col min="13335" max="13568" width="13.1640625" style="20"/>
    <col min="13569" max="13569" width="58.6640625" style="20" customWidth="1"/>
    <col min="13570" max="13590" width="19.5" style="20" customWidth="1"/>
    <col min="13591" max="13824" width="13.1640625" style="20"/>
    <col min="13825" max="13825" width="58.6640625" style="20" customWidth="1"/>
    <col min="13826" max="13846" width="19.5" style="20" customWidth="1"/>
    <col min="13847" max="14080" width="13.1640625" style="20"/>
    <col min="14081" max="14081" width="58.6640625" style="20" customWidth="1"/>
    <col min="14082" max="14102" width="19.5" style="20" customWidth="1"/>
    <col min="14103" max="14336" width="13.1640625" style="20"/>
    <col min="14337" max="14337" width="58.6640625" style="20" customWidth="1"/>
    <col min="14338" max="14358" width="19.5" style="20" customWidth="1"/>
    <col min="14359" max="14592" width="13.1640625" style="20"/>
    <col min="14593" max="14593" width="58.6640625" style="20" customWidth="1"/>
    <col min="14594" max="14614" width="19.5" style="20" customWidth="1"/>
    <col min="14615" max="14848" width="13.1640625" style="20"/>
    <col min="14849" max="14849" width="58.6640625" style="20" customWidth="1"/>
    <col min="14850" max="14870" width="19.5" style="20" customWidth="1"/>
    <col min="14871" max="15104" width="13.1640625" style="20"/>
    <col min="15105" max="15105" width="58.6640625" style="20" customWidth="1"/>
    <col min="15106" max="15126" width="19.5" style="20" customWidth="1"/>
    <col min="15127" max="15360" width="13.1640625" style="20"/>
    <col min="15361" max="15361" width="58.6640625" style="20" customWidth="1"/>
    <col min="15362" max="15382" width="19.5" style="20" customWidth="1"/>
    <col min="15383" max="15616" width="13.1640625" style="20"/>
    <col min="15617" max="15617" width="58.6640625" style="20" customWidth="1"/>
    <col min="15618" max="15638" width="19.5" style="20" customWidth="1"/>
    <col min="15639" max="15872" width="13.1640625" style="20"/>
    <col min="15873" max="15873" width="58.6640625" style="20" customWidth="1"/>
    <col min="15874" max="15894" width="19.5" style="20" customWidth="1"/>
    <col min="15895" max="16128" width="13.1640625" style="20"/>
    <col min="16129" max="16129" width="58.6640625" style="20" customWidth="1"/>
    <col min="16130" max="16150" width="19.5" style="20" customWidth="1"/>
    <col min="16151" max="16384" width="13.1640625" style="20"/>
  </cols>
  <sheetData>
    <row r="1" spans="1:22" ht="18.75" x14ac:dyDescent="0.3">
      <c r="A1" s="32" t="s">
        <v>61</v>
      </c>
      <c r="B1" s="32"/>
      <c r="C1" s="32"/>
      <c r="D1" s="32"/>
      <c r="E1" s="32"/>
      <c r="F1" s="32"/>
      <c r="G1" s="32"/>
      <c r="H1" s="32"/>
      <c r="I1" s="32"/>
      <c r="J1" s="32"/>
      <c r="K1" s="26"/>
    </row>
    <row r="2" spans="1:22" ht="15.75" x14ac:dyDescent="0.25">
      <c r="A2" s="21"/>
      <c r="B2" s="21"/>
      <c r="C2" s="21"/>
      <c r="D2" s="21"/>
      <c r="E2" s="21"/>
      <c r="F2" s="21"/>
      <c r="G2" s="21"/>
      <c r="H2" s="21"/>
      <c r="I2" s="21"/>
      <c r="J2" s="22" t="s">
        <v>30</v>
      </c>
    </row>
    <row r="3" spans="1:22" ht="177" customHeight="1" x14ac:dyDescent="0.2">
      <c r="A3" s="27" t="s">
        <v>32</v>
      </c>
      <c r="B3" s="27" t="s">
        <v>21</v>
      </c>
      <c r="C3" s="27" t="s">
        <v>19</v>
      </c>
      <c r="D3" s="27" t="s">
        <v>18</v>
      </c>
      <c r="E3" s="27" t="s">
        <v>17</v>
      </c>
      <c r="F3" s="27" t="s">
        <v>16</v>
      </c>
      <c r="G3" s="27" t="s">
        <v>15</v>
      </c>
      <c r="H3" s="27" t="s">
        <v>14</v>
      </c>
      <c r="I3" s="27" t="s">
        <v>13</v>
      </c>
      <c r="J3" s="27" t="s">
        <v>10</v>
      </c>
      <c r="K3" s="27" t="s">
        <v>9</v>
      </c>
      <c r="L3" s="27" t="s">
        <v>8</v>
      </c>
      <c r="M3" s="27" t="s">
        <v>7</v>
      </c>
      <c r="N3" s="27" t="s">
        <v>6</v>
      </c>
      <c r="O3" s="27" t="s">
        <v>5</v>
      </c>
      <c r="P3" s="27" t="s">
        <v>4</v>
      </c>
      <c r="Q3" s="27" t="s">
        <v>3</v>
      </c>
      <c r="R3" s="27" t="s">
        <v>33</v>
      </c>
      <c r="S3" s="27" t="s">
        <v>2</v>
      </c>
      <c r="T3" s="27" t="s">
        <v>1</v>
      </c>
      <c r="U3" s="27" t="s">
        <v>0</v>
      </c>
      <c r="V3" s="27" t="s">
        <v>34</v>
      </c>
    </row>
    <row r="4" spans="1:22" x14ac:dyDescent="0.2">
      <c r="A4" s="24" t="s">
        <v>35</v>
      </c>
      <c r="B4" s="25">
        <v>48927402.240000002</v>
      </c>
      <c r="C4" s="25">
        <v>25660945.879999999</v>
      </c>
      <c r="D4" s="25">
        <v>6050257.79</v>
      </c>
      <c r="E4" s="25">
        <v>4964725.22</v>
      </c>
      <c r="F4" s="25">
        <v>8456097.2799999993</v>
      </c>
      <c r="G4" s="25">
        <v>0</v>
      </c>
      <c r="H4" s="25">
        <v>1087197.02</v>
      </c>
      <c r="I4" s="25">
        <v>-3779.99</v>
      </c>
      <c r="J4" s="25">
        <v>445496.49</v>
      </c>
      <c r="K4" s="25">
        <v>287124.13</v>
      </c>
      <c r="L4" s="25">
        <v>174320.93</v>
      </c>
      <c r="M4" s="25">
        <v>0</v>
      </c>
      <c r="N4" s="25">
        <v>628279.5</v>
      </c>
      <c r="O4" s="25">
        <v>9845.85</v>
      </c>
      <c r="P4" s="25">
        <v>279847863.63999999</v>
      </c>
      <c r="Q4" s="25">
        <v>280315038.58999997</v>
      </c>
      <c r="R4" s="25">
        <v>0</v>
      </c>
      <c r="S4" s="25">
        <v>37010</v>
      </c>
      <c r="T4" s="25">
        <v>24398.11</v>
      </c>
      <c r="U4" s="25">
        <v>-528583.06000000006</v>
      </c>
      <c r="V4" s="25">
        <v>328775265.88</v>
      </c>
    </row>
    <row r="5" spans="1:22" x14ac:dyDescent="0.2">
      <c r="A5" s="24" t="s">
        <v>36</v>
      </c>
      <c r="B5" s="25">
        <v>18557975.379999999</v>
      </c>
      <c r="C5" s="25">
        <v>8164218.1100000003</v>
      </c>
      <c r="D5" s="25">
        <v>2798450.16</v>
      </c>
      <c r="E5" s="25">
        <v>2037822.45</v>
      </c>
      <c r="F5" s="25">
        <v>1926068.59</v>
      </c>
      <c r="G5" s="25">
        <v>0</v>
      </c>
      <c r="H5" s="25">
        <v>511000.12</v>
      </c>
      <c r="I5" s="25">
        <v>0</v>
      </c>
      <c r="J5" s="25">
        <v>93626.35</v>
      </c>
      <c r="K5" s="25">
        <v>1789.6</v>
      </c>
      <c r="L5" s="25">
        <v>969105.55</v>
      </c>
      <c r="M5" s="25">
        <v>0</v>
      </c>
      <c r="N5" s="25">
        <v>187392.57</v>
      </c>
      <c r="O5" s="25">
        <v>31900</v>
      </c>
      <c r="P5" s="25">
        <v>142655061.40000001</v>
      </c>
      <c r="Q5" s="25">
        <v>142505935</v>
      </c>
      <c r="R5" s="25">
        <v>177200</v>
      </c>
      <c r="S5" s="25">
        <v>0</v>
      </c>
      <c r="T5" s="25">
        <v>0</v>
      </c>
      <c r="U5" s="25">
        <v>-28073.599999999999</v>
      </c>
      <c r="V5" s="25">
        <v>161213036.78</v>
      </c>
    </row>
    <row r="6" spans="1:22" x14ac:dyDescent="0.2">
      <c r="A6" s="24" t="s">
        <v>37</v>
      </c>
      <c r="B6" s="25">
        <v>55378063.560000002</v>
      </c>
      <c r="C6" s="25">
        <v>32421232.670000002</v>
      </c>
      <c r="D6" s="25">
        <v>3093317.38</v>
      </c>
      <c r="E6" s="25">
        <v>6860462.8799999999</v>
      </c>
      <c r="F6" s="25">
        <v>8190979.4699999997</v>
      </c>
      <c r="G6" s="25">
        <v>0</v>
      </c>
      <c r="H6" s="25">
        <v>1341901.79</v>
      </c>
      <c r="I6" s="25">
        <v>6913.33</v>
      </c>
      <c r="J6" s="25">
        <v>490532.81</v>
      </c>
      <c r="K6" s="25">
        <v>61360.59</v>
      </c>
      <c r="L6" s="25">
        <v>794715.55</v>
      </c>
      <c r="M6" s="25">
        <v>0</v>
      </c>
      <c r="N6" s="25">
        <v>262028.91</v>
      </c>
      <c r="O6" s="25">
        <v>6840</v>
      </c>
      <c r="P6" s="25">
        <v>308171040.94</v>
      </c>
      <c r="Q6" s="25">
        <v>308361915.52999997</v>
      </c>
      <c r="R6" s="25">
        <v>0</v>
      </c>
      <c r="S6" s="25">
        <v>0</v>
      </c>
      <c r="T6" s="25">
        <v>0</v>
      </c>
      <c r="U6" s="25">
        <v>-190874.59</v>
      </c>
      <c r="V6" s="25">
        <v>363549104.5</v>
      </c>
    </row>
    <row r="7" spans="1:22" x14ac:dyDescent="0.2">
      <c r="A7" s="24" t="s">
        <v>38</v>
      </c>
      <c r="B7" s="25">
        <v>23217994.82</v>
      </c>
      <c r="C7" s="25">
        <v>12480358.93</v>
      </c>
      <c r="D7" s="25">
        <v>1666906.23</v>
      </c>
      <c r="E7" s="25">
        <v>2421890.25</v>
      </c>
      <c r="F7" s="25">
        <v>3752693.95</v>
      </c>
      <c r="G7" s="25">
        <v>0</v>
      </c>
      <c r="H7" s="25">
        <v>574444.93999999994</v>
      </c>
      <c r="I7" s="25">
        <v>-103.87</v>
      </c>
      <c r="J7" s="25">
        <v>203678.47</v>
      </c>
      <c r="K7" s="25">
        <v>69200</v>
      </c>
      <c r="L7" s="25">
        <v>1122541.1399999999</v>
      </c>
      <c r="M7" s="25">
        <v>0</v>
      </c>
      <c r="N7" s="25">
        <v>207317.01</v>
      </c>
      <c r="O7" s="25">
        <v>11118.37</v>
      </c>
      <c r="P7" s="25">
        <v>129276414.20999999</v>
      </c>
      <c r="Q7" s="25">
        <v>129576272.88</v>
      </c>
      <c r="R7" s="25">
        <v>0</v>
      </c>
      <c r="S7" s="25">
        <v>0</v>
      </c>
      <c r="T7" s="25">
        <v>4900</v>
      </c>
      <c r="U7" s="25">
        <v>-304758.67</v>
      </c>
      <c r="V7" s="25">
        <v>152494409.03</v>
      </c>
    </row>
    <row r="8" spans="1:22" x14ac:dyDescent="0.2">
      <c r="A8" s="24" t="s">
        <v>39</v>
      </c>
      <c r="B8" s="25">
        <v>15684860.189999999</v>
      </c>
      <c r="C8" s="25">
        <v>6427410.9100000001</v>
      </c>
      <c r="D8" s="25">
        <v>4006475.98</v>
      </c>
      <c r="E8" s="25">
        <v>1397567.14</v>
      </c>
      <c r="F8" s="25">
        <v>2337447.61</v>
      </c>
      <c r="G8" s="25">
        <v>0</v>
      </c>
      <c r="H8" s="25">
        <v>326906.84000000003</v>
      </c>
      <c r="I8" s="25">
        <v>605</v>
      </c>
      <c r="J8" s="25">
        <v>103127.42</v>
      </c>
      <c r="K8" s="25">
        <v>30878.54</v>
      </c>
      <c r="L8" s="25">
        <v>4025</v>
      </c>
      <c r="M8" s="25">
        <v>0</v>
      </c>
      <c r="N8" s="25">
        <v>169255.54</v>
      </c>
      <c r="O8" s="25">
        <v>25000</v>
      </c>
      <c r="P8" s="25">
        <v>102723436.75</v>
      </c>
      <c r="Q8" s="25">
        <v>102643578.91</v>
      </c>
      <c r="R8" s="25">
        <v>0</v>
      </c>
      <c r="S8" s="25">
        <v>81704.009999999995</v>
      </c>
      <c r="T8" s="25">
        <v>0</v>
      </c>
      <c r="U8" s="25">
        <v>-1846.17</v>
      </c>
      <c r="V8" s="25">
        <v>118408296.94</v>
      </c>
    </row>
    <row r="9" spans="1:22" x14ac:dyDescent="0.2">
      <c r="A9" s="24" t="s">
        <v>40</v>
      </c>
      <c r="B9" s="25">
        <v>29667030.149999999</v>
      </c>
      <c r="C9" s="25">
        <v>15018674.74</v>
      </c>
      <c r="D9" s="25">
        <v>2617847.9500000002</v>
      </c>
      <c r="E9" s="25">
        <v>2553171.16</v>
      </c>
      <c r="F9" s="25">
        <v>5145724.93</v>
      </c>
      <c r="G9" s="25">
        <v>0</v>
      </c>
      <c r="H9" s="25">
        <v>680605.18</v>
      </c>
      <c r="I9" s="25">
        <v>-172.93</v>
      </c>
      <c r="J9" s="25">
        <v>224906.8</v>
      </c>
      <c r="K9" s="25">
        <v>1100073.95</v>
      </c>
      <c r="L9" s="25">
        <v>1084276.5</v>
      </c>
      <c r="M9" s="25">
        <v>25500</v>
      </c>
      <c r="N9" s="25">
        <v>508569.67</v>
      </c>
      <c r="O9" s="25">
        <v>1500</v>
      </c>
      <c r="P9" s="25">
        <v>196830506.15000001</v>
      </c>
      <c r="Q9" s="25">
        <v>197174558.75</v>
      </c>
      <c r="R9" s="25">
        <v>0</v>
      </c>
      <c r="S9" s="25">
        <v>0</v>
      </c>
      <c r="T9" s="25">
        <v>1693.48</v>
      </c>
      <c r="U9" s="25">
        <v>-345746.08</v>
      </c>
      <c r="V9" s="25">
        <v>226497536.30000001</v>
      </c>
    </row>
    <row r="10" spans="1:22" x14ac:dyDescent="0.2">
      <c r="A10" s="24" t="s">
        <v>41</v>
      </c>
      <c r="B10" s="25">
        <v>23096948.510000002</v>
      </c>
      <c r="C10" s="25">
        <v>12275194.109999999</v>
      </c>
      <c r="D10" s="25">
        <v>2404991.71</v>
      </c>
      <c r="E10" s="25">
        <v>3324025.85</v>
      </c>
      <c r="F10" s="25">
        <v>2833540.46</v>
      </c>
      <c r="G10" s="25">
        <v>0</v>
      </c>
      <c r="H10" s="25">
        <v>413034.81</v>
      </c>
      <c r="I10" s="25">
        <v>0</v>
      </c>
      <c r="J10" s="25">
        <v>176696.57</v>
      </c>
      <c r="K10" s="25">
        <v>167082.59</v>
      </c>
      <c r="L10" s="25">
        <v>356652.61</v>
      </c>
      <c r="M10" s="25">
        <v>0</v>
      </c>
      <c r="N10" s="25">
        <v>229765.7</v>
      </c>
      <c r="O10" s="25">
        <v>0</v>
      </c>
      <c r="P10" s="25">
        <v>145908997.77000001</v>
      </c>
      <c r="Q10" s="25">
        <v>145957114</v>
      </c>
      <c r="R10" s="25">
        <v>0</v>
      </c>
      <c r="S10" s="25">
        <v>0</v>
      </c>
      <c r="T10" s="25">
        <v>0</v>
      </c>
      <c r="U10" s="25">
        <v>-48116.23</v>
      </c>
      <c r="V10" s="25">
        <v>169005946.28</v>
      </c>
    </row>
    <row r="11" spans="1:22" x14ac:dyDescent="0.2">
      <c r="A11" s="24" t="s">
        <v>42</v>
      </c>
      <c r="B11" s="25">
        <v>141318389.03</v>
      </c>
      <c r="C11" s="25">
        <v>93349609.629999995</v>
      </c>
      <c r="D11" s="25">
        <v>8169600.0499999998</v>
      </c>
      <c r="E11" s="25">
        <v>17158395.879999999</v>
      </c>
      <c r="F11" s="25">
        <v>9372337.5700000003</v>
      </c>
      <c r="G11" s="25">
        <v>0</v>
      </c>
      <c r="H11" s="25">
        <v>2035767.79</v>
      </c>
      <c r="I11" s="25">
        <v>-35836.69</v>
      </c>
      <c r="J11" s="25">
        <v>599101.81999999995</v>
      </c>
      <c r="K11" s="25">
        <v>3520.21</v>
      </c>
      <c r="L11" s="25">
        <v>6878715.5199999996</v>
      </c>
      <c r="M11" s="25">
        <v>0</v>
      </c>
      <c r="N11" s="25">
        <v>816789.36</v>
      </c>
      <c r="O11" s="25">
        <v>6553.69</v>
      </c>
      <c r="P11" s="25">
        <v>438202662.50999999</v>
      </c>
      <c r="Q11" s="25">
        <v>438712238.20999998</v>
      </c>
      <c r="R11" s="25">
        <v>0</v>
      </c>
      <c r="S11" s="25">
        <v>1447832.63</v>
      </c>
      <c r="T11" s="25">
        <v>153906.63</v>
      </c>
      <c r="U11" s="25">
        <v>-2111314.96</v>
      </c>
      <c r="V11" s="25">
        <v>579521051.53999996</v>
      </c>
    </row>
    <row r="12" spans="1:22" x14ac:dyDescent="0.2">
      <c r="A12" s="24" t="s">
        <v>43</v>
      </c>
      <c r="B12" s="25">
        <v>32387585.079999998</v>
      </c>
      <c r="C12" s="25">
        <v>14251501.380000001</v>
      </c>
      <c r="D12" s="25">
        <v>3878393.92</v>
      </c>
      <c r="E12" s="25">
        <v>3244420.7</v>
      </c>
      <c r="F12" s="25">
        <v>5271043.47</v>
      </c>
      <c r="G12" s="25">
        <v>0</v>
      </c>
      <c r="H12" s="25">
        <v>791667.07</v>
      </c>
      <c r="I12" s="25">
        <v>4.8099999999999996</v>
      </c>
      <c r="J12" s="25">
        <v>281182.48</v>
      </c>
      <c r="K12" s="25">
        <v>1843.46</v>
      </c>
      <c r="L12" s="25">
        <v>1195265.56</v>
      </c>
      <c r="M12" s="25">
        <v>0</v>
      </c>
      <c r="N12" s="25">
        <v>266589.93</v>
      </c>
      <c r="O12" s="25">
        <v>46036.6</v>
      </c>
      <c r="P12" s="25">
        <v>171959081.68000001</v>
      </c>
      <c r="Q12" s="25">
        <v>172404501.09999999</v>
      </c>
      <c r="R12" s="25">
        <v>0</v>
      </c>
      <c r="S12" s="25">
        <v>395330.85</v>
      </c>
      <c r="T12" s="25">
        <v>0</v>
      </c>
      <c r="U12" s="25">
        <v>-840750.27</v>
      </c>
      <c r="V12" s="25">
        <v>204346666.75999999</v>
      </c>
    </row>
    <row r="13" spans="1:22" x14ac:dyDescent="0.2">
      <c r="A13" s="24" t="s">
        <v>44</v>
      </c>
      <c r="B13" s="25">
        <v>49024189.439999998</v>
      </c>
      <c r="C13" s="25">
        <v>23663934.449999999</v>
      </c>
      <c r="D13" s="25">
        <v>4465358.43</v>
      </c>
      <c r="E13" s="25">
        <v>5409200.7000000002</v>
      </c>
      <c r="F13" s="25">
        <v>8301597.7800000003</v>
      </c>
      <c r="G13" s="25">
        <v>0</v>
      </c>
      <c r="H13" s="25">
        <v>1239966.6599999999</v>
      </c>
      <c r="I13" s="25">
        <v>0</v>
      </c>
      <c r="J13" s="25">
        <v>324497.24</v>
      </c>
      <c r="K13" s="25">
        <v>205142.11</v>
      </c>
      <c r="L13" s="25">
        <v>2078887.11</v>
      </c>
      <c r="M13" s="25">
        <v>0</v>
      </c>
      <c r="N13" s="25">
        <v>463574.2</v>
      </c>
      <c r="O13" s="25">
        <v>5652.36</v>
      </c>
      <c r="P13" s="25">
        <v>264608866.59999999</v>
      </c>
      <c r="Q13" s="25">
        <v>264072146.43000001</v>
      </c>
      <c r="R13" s="25">
        <v>0</v>
      </c>
      <c r="S13" s="25">
        <v>555908.36</v>
      </c>
      <c r="T13" s="25">
        <v>3138.09</v>
      </c>
      <c r="U13" s="25">
        <v>-22326.28</v>
      </c>
      <c r="V13" s="25">
        <v>313633056.04000002</v>
      </c>
    </row>
    <row r="14" spans="1:22" x14ac:dyDescent="0.2">
      <c r="A14" s="24" t="s">
        <v>45</v>
      </c>
      <c r="B14" s="25">
        <v>18479296.579999998</v>
      </c>
      <c r="C14" s="25">
        <v>9892542.8300000001</v>
      </c>
      <c r="D14" s="25">
        <v>1364673.1</v>
      </c>
      <c r="E14" s="25">
        <v>2103094.06</v>
      </c>
      <c r="F14" s="25">
        <v>3162874.43</v>
      </c>
      <c r="G14" s="25">
        <v>0</v>
      </c>
      <c r="H14" s="25">
        <v>310244.73</v>
      </c>
      <c r="I14" s="25">
        <v>-408.55</v>
      </c>
      <c r="J14" s="25">
        <v>110256.95</v>
      </c>
      <c r="K14" s="25">
        <v>28760.74</v>
      </c>
      <c r="L14" s="25">
        <v>356176.68</v>
      </c>
      <c r="M14" s="25">
        <v>0</v>
      </c>
      <c r="N14" s="25">
        <v>199855.13</v>
      </c>
      <c r="O14" s="25">
        <v>140899.97</v>
      </c>
      <c r="P14" s="25">
        <v>80158252.819999993</v>
      </c>
      <c r="Q14" s="25">
        <v>80631613.739999995</v>
      </c>
      <c r="R14" s="25">
        <v>0</v>
      </c>
      <c r="S14" s="25">
        <v>10000</v>
      </c>
      <c r="T14" s="25">
        <v>0</v>
      </c>
      <c r="U14" s="25">
        <v>-483360.92</v>
      </c>
      <c r="V14" s="25">
        <v>98637549.400000006</v>
      </c>
    </row>
    <row r="15" spans="1:22" x14ac:dyDescent="0.2">
      <c r="A15" s="24" t="s">
        <v>46</v>
      </c>
      <c r="B15" s="25">
        <v>30784621.25</v>
      </c>
      <c r="C15" s="25">
        <v>10399257.960000001</v>
      </c>
      <c r="D15" s="25">
        <v>2636276.0099999998</v>
      </c>
      <c r="E15" s="25">
        <v>1686959.79</v>
      </c>
      <c r="F15" s="25">
        <v>3470642.47</v>
      </c>
      <c r="G15" s="25">
        <v>0</v>
      </c>
      <c r="H15" s="25">
        <v>918607.54</v>
      </c>
      <c r="I15" s="25">
        <v>9.41</v>
      </c>
      <c r="J15" s="25">
        <v>117181.75</v>
      </c>
      <c r="K15" s="25">
        <v>1131747.21</v>
      </c>
      <c r="L15" s="25">
        <v>8730719.4800000004</v>
      </c>
      <c r="M15" s="25">
        <v>54603.4</v>
      </c>
      <c r="N15" s="25">
        <v>231400.44</v>
      </c>
      <c r="O15" s="25">
        <v>155306.07999999999</v>
      </c>
      <c r="P15" s="25">
        <v>159445991.12</v>
      </c>
      <c r="Q15" s="25">
        <v>159102667.44999999</v>
      </c>
      <c r="R15" s="25">
        <v>0</v>
      </c>
      <c r="S15" s="25">
        <v>344893.91</v>
      </c>
      <c r="T15" s="25">
        <v>0</v>
      </c>
      <c r="U15" s="25">
        <v>-1570.24</v>
      </c>
      <c r="V15" s="25">
        <v>190230612.37</v>
      </c>
    </row>
    <row r="16" spans="1:22" x14ac:dyDescent="0.2">
      <c r="A16" s="24" t="s">
        <v>47</v>
      </c>
      <c r="B16" s="25">
        <v>64346025.259999998</v>
      </c>
      <c r="C16" s="25">
        <v>32983161.260000002</v>
      </c>
      <c r="D16" s="25">
        <v>6472285.4299999997</v>
      </c>
      <c r="E16" s="25">
        <v>11622446.16</v>
      </c>
      <c r="F16" s="25">
        <v>7896078.5899999999</v>
      </c>
      <c r="G16" s="25">
        <v>0</v>
      </c>
      <c r="H16" s="25">
        <v>916364.89</v>
      </c>
      <c r="I16" s="25">
        <v>3.64</v>
      </c>
      <c r="J16" s="25">
        <v>435174.84</v>
      </c>
      <c r="K16" s="25">
        <v>79464.7</v>
      </c>
      <c r="L16" s="25">
        <v>1524177.64</v>
      </c>
      <c r="M16" s="25">
        <v>0</v>
      </c>
      <c r="N16" s="25">
        <v>448934.2</v>
      </c>
      <c r="O16" s="25">
        <v>300</v>
      </c>
      <c r="P16" s="25">
        <v>342699062.26999998</v>
      </c>
      <c r="Q16" s="25">
        <v>342661995.14999998</v>
      </c>
      <c r="R16" s="25">
        <v>0</v>
      </c>
      <c r="S16" s="25">
        <v>40800</v>
      </c>
      <c r="T16" s="25">
        <v>0</v>
      </c>
      <c r="U16" s="25">
        <v>-3732.88</v>
      </c>
      <c r="V16" s="25">
        <v>407045087.52999997</v>
      </c>
    </row>
    <row r="17" spans="1:22" x14ac:dyDescent="0.2">
      <c r="A17" s="24" t="s">
        <v>48</v>
      </c>
      <c r="B17" s="25">
        <v>63064507.810000002</v>
      </c>
      <c r="C17" s="25">
        <v>32449521.420000002</v>
      </c>
      <c r="D17" s="25">
        <v>3032502.25</v>
      </c>
      <c r="E17" s="25">
        <v>5307081.05</v>
      </c>
      <c r="F17" s="25">
        <v>9410510.5899999999</v>
      </c>
      <c r="G17" s="25">
        <v>0</v>
      </c>
      <c r="H17" s="25">
        <v>2239744.25</v>
      </c>
      <c r="I17" s="25">
        <v>393.2</v>
      </c>
      <c r="J17" s="25">
        <v>422036.37</v>
      </c>
      <c r="K17" s="25">
        <v>282729.65999999997</v>
      </c>
      <c r="L17" s="25">
        <v>3708945.11</v>
      </c>
      <c r="M17" s="25">
        <v>0</v>
      </c>
      <c r="N17" s="25">
        <v>504112.8</v>
      </c>
      <c r="O17" s="25">
        <v>142025.09</v>
      </c>
      <c r="P17" s="25">
        <v>324263629.16000003</v>
      </c>
      <c r="Q17" s="25">
        <v>325774216.05000001</v>
      </c>
      <c r="R17" s="25">
        <v>0</v>
      </c>
      <c r="S17" s="25">
        <v>0</v>
      </c>
      <c r="T17" s="25">
        <v>13740</v>
      </c>
      <c r="U17" s="25">
        <v>-1524326.89</v>
      </c>
      <c r="V17" s="25">
        <v>387328136.97000003</v>
      </c>
    </row>
    <row r="18" spans="1:22" x14ac:dyDescent="0.2">
      <c r="A18" s="24" t="s">
        <v>49</v>
      </c>
      <c r="B18" s="25">
        <v>49757999.700000003</v>
      </c>
      <c r="C18" s="25">
        <v>25714823.370000001</v>
      </c>
      <c r="D18" s="25">
        <v>4764832.62</v>
      </c>
      <c r="E18" s="25">
        <v>4335068.13</v>
      </c>
      <c r="F18" s="25">
        <v>6373017.5</v>
      </c>
      <c r="G18" s="25">
        <v>0</v>
      </c>
      <c r="H18" s="25">
        <v>1362514.52</v>
      </c>
      <c r="I18" s="25">
        <v>0</v>
      </c>
      <c r="J18" s="25">
        <v>367274.09</v>
      </c>
      <c r="K18" s="25">
        <v>17753.740000000002</v>
      </c>
      <c r="L18" s="25">
        <v>243663.55</v>
      </c>
      <c r="M18" s="25">
        <v>0</v>
      </c>
      <c r="N18" s="25">
        <v>459375.37</v>
      </c>
      <c r="O18" s="25">
        <v>16752.900000000001</v>
      </c>
      <c r="P18" s="25">
        <v>286825925.11000001</v>
      </c>
      <c r="Q18" s="25">
        <v>286827225.11000001</v>
      </c>
      <c r="R18" s="25">
        <v>0</v>
      </c>
      <c r="S18" s="25">
        <v>0</v>
      </c>
      <c r="T18" s="25">
        <v>21000</v>
      </c>
      <c r="U18" s="25">
        <v>-22300</v>
      </c>
      <c r="V18" s="25">
        <v>336583924.81</v>
      </c>
    </row>
    <row r="19" spans="1:22" x14ac:dyDescent="0.2">
      <c r="A19" s="24" t="s">
        <v>50</v>
      </c>
      <c r="B19" s="25">
        <v>30853172.280000001</v>
      </c>
      <c r="C19" s="25">
        <v>11367081.91</v>
      </c>
      <c r="D19" s="25">
        <v>3696868.28</v>
      </c>
      <c r="E19" s="25">
        <v>3643833.03</v>
      </c>
      <c r="F19" s="25">
        <v>4548891.03</v>
      </c>
      <c r="G19" s="25">
        <v>0</v>
      </c>
      <c r="H19" s="25">
        <v>722029.65</v>
      </c>
      <c r="I19" s="25">
        <v>2712.6</v>
      </c>
      <c r="J19" s="25">
        <v>248971.37</v>
      </c>
      <c r="K19" s="25">
        <v>2908060.12</v>
      </c>
      <c r="L19" s="25">
        <v>1513664.26</v>
      </c>
      <c r="M19" s="25">
        <v>0</v>
      </c>
      <c r="N19" s="25">
        <v>290891.09999999998</v>
      </c>
      <c r="O19" s="25">
        <v>29541.97</v>
      </c>
      <c r="P19" s="25">
        <v>195572188.18000001</v>
      </c>
      <c r="Q19" s="25">
        <v>195701943.18000001</v>
      </c>
      <c r="R19" s="25">
        <v>0</v>
      </c>
      <c r="S19" s="25">
        <v>0</v>
      </c>
      <c r="T19" s="25">
        <v>56.22</v>
      </c>
      <c r="U19" s="25">
        <v>-129811.22</v>
      </c>
      <c r="V19" s="25">
        <v>226425360.46000001</v>
      </c>
    </row>
    <row r="20" spans="1:22" x14ac:dyDescent="0.2">
      <c r="A20" s="24" t="s">
        <v>51</v>
      </c>
      <c r="B20" s="25">
        <v>38176510.759999998</v>
      </c>
      <c r="C20" s="25">
        <v>13882609.93</v>
      </c>
      <c r="D20" s="25">
        <v>3422274.5</v>
      </c>
      <c r="E20" s="25">
        <v>7162552.8600000003</v>
      </c>
      <c r="F20" s="25">
        <v>7313931.5599999996</v>
      </c>
      <c r="G20" s="25">
        <v>0</v>
      </c>
      <c r="H20" s="25">
        <v>1080936.67</v>
      </c>
      <c r="I20" s="25">
        <v>0</v>
      </c>
      <c r="J20" s="25">
        <v>233854.8</v>
      </c>
      <c r="K20" s="25">
        <v>0</v>
      </c>
      <c r="L20" s="25">
        <v>3209683</v>
      </c>
      <c r="M20" s="25">
        <v>0</v>
      </c>
      <c r="N20" s="25">
        <v>270710.31</v>
      </c>
      <c r="O20" s="25">
        <v>11903.75</v>
      </c>
      <c r="P20" s="25">
        <v>184021005.31999999</v>
      </c>
      <c r="Q20" s="25">
        <v>185716101.90000001</v>
      </c>
      <c r="R20" s="25">
        <v>0</v>
      </c>
      <c r="S20" s="25">
        <v>50000</v>
      </c>
      <c r="T20" s="25">
        <v>0</v>
      </c>
      <c r="U20" s="25">
        <v>-1745096.58</v>
      </c>
      <c r="V20" s="25">
        <v>222197516.08000001</v>
      </c>
    </row>
    <row r="21" spans="1:22" x14ac:dyDescent="0.2">
      <c r="A21" s="24" t="s">
        <v>52</v>
      </c>
      <c r="B21" s="25">
        <v>27059820.030000001</v>
      </c>
      <c r="C21" s="25">
        <v>17236285.170000002</v>
      </c>
      <c r="D21" s="25">
        <v>2876773.13</v>
      </c>
      <c r="E21" s="25">
        <v>3734605.45</v>
      </c>
      <c r="F21" s="25">
        <v>1609770.91</v>
      </c>
      <c r="G21" s="25">
        <v>0</v>
      </c>
      <c r="H21" s="25">
        <v>364685.48</v>
      </c>
      <c r="I21" s="25">
        <v>0</v>
      </c>
      <c r="J21" s="25">
        <v>130155.19</v>
      </c>
      <c r="K21" s="25">
        <v>0</v>
      </c>
      <c r="L21" s="25">
        <v>422100.9</v>
      </c>
      <c r="M21" s="25">
        <v>0</v>
      </c>
      <c r="N21" s="25">
        <v>205886.8</v>
      </c>
      <c r="O21" s="25">
        <v>12883.3</v>
      </c>
      <c r="P21" s="25">
        <v>114805608.36</v>
      </c>
      <c r="Q21" s="25">
        <v>115652003.51000001</v>
      </c>
      <c r="R21" s="25">
        <v>0</v>
      </c>
      <c r="S21" s="25">
        <v>104300</v>
      </c>
      <c r="T21" s="25">
        <v>17750.39</v>
      </c>
      <c r="U21" s="25">
        <v>-968445.54</v>
      </c>
      <c r="V21" s="25">
        <v>141865428.38999999</v>
      </c>
    </row>
    <row r="22" spans="1:22" x14ac:dyDescent="0.2">
      <c r="A22" s="24" t="s">
        <v>53</v>
      </c>
      <c r="B22" s="25">
        <v>51598981.880000003</v>
      </c>
      <c r="C22" s="25">
        <v>30415840.43</v>
      </c>
      <c r="D22" s="25">
        <v>4635828.33</v>
      </c>
      <c r="E22" s="25">
        <v>6301177.0800000001</v>
      </c>
      <c r="F22" s="25">
        <v>5096540.99</v>
      </c>
      <c r="G22" s="25">
        <v>0</v>
      </c>
      <c r="H22" s="25">
        <v>930417.66</v>
      </c>
      <c r="I22" s="25">
        <v>-2078.35</v>
      </c>
      <c r="J22" s="25">
        <v>659416.34</v>
      </c>
      <c r="K22" s="25">
        <v>59560.97</v>
      </c>
      <c r="L22" s="25">
        <v>1901318.46</v>
      </c>
      <c r="M22" s="25">
        <v>0</v>
      </c>
      <c r="N22" s="25">
        <v>364766.36</v>
      </c>
      <c r="O22" s="25">
        <v>-389248.94</v>
      </c>
      <c r="P22" s="25">
        <v>277276189.42000002</v>
      </c>
      <c r="Q22" s="25">
        <v>277100979.82999998</v>
      </c>
      <c r="R22" s="25">
        <v>0</v>
      </c>
      <c r="S22" s="25">
        <v>199500</v>
      </c>
      <c r="T22" s="25">
        <v>0</v>
      </c>
      <c r="U22" s="25">
        <v>-24290.41</v>
      </c>
      <c r="V22" s="25">
        <v>328875171.30000001</v>
      </c>
    </row>
    <row r="23" spans="1:22" x14ac:dyDescent="0.2">
      <c r="A23" s="24" t="s">
        <v>54</v>
      </c>
      <c r="B23" s="25">
        <v>129100573.95</v>
      </c>
      <c r="C23" s="25">
        <v>87740571.489999995</v>
      </c>
      <c r="D23" s="25">
        <v>3216792.67</v>
      </c>
      <c r="E23" s="25">
        <v>10684343.43</v>
      </c>
      <c r="F23" s="25">
        <v>13408271.59</v>
      </c>
      <c r="G23" s="25">
        <v>0</v>
      </c>
      <c r="H23" s="25">
        <v>3030334.67</v>
      </c>
      <c r="I23" s="25">
        <v>-552.86</v>
      </c>
      <c r="J23" s="25">
        <v>1575572.33</v>
      </c>
      <c r="K23" s="25">
        <v>1333652.94</v>
      </c>
      <c r="L23" s="25">
        <v>2994135.33</v>
      </c>
      <c r="M23" s="25">
        <v>0</v>
      </c>
      <c r="N23" s="25">
        <v>1054959.6200000001</v>
      </c>
      <c r="O23" s="25">
        <v>189960</v>
      </c>
      <c r="P23" s="25">
        <v>246210931.94999999</v>
      </c>
      <c r="Q23" s="25">
        <v>246544587.94999999</v>
      </c>
      <c r="R23" s="25">
        <v>0</v>
      </c>
      <c r="S23" s="25">
        <v>0</v>
      </c>
      <c r="T23" s="25">
        <v>3688.97</v>
      </c>
      <c r="U23" s="25">
        <v>-337344.97</v>
      </c>
      <c r="V23" s="25">
        <v>375311505.89999998</v>
      </c>
    </row>
    <row r="24" spans="1:22" x14ac:dyDescent="0.2">
      <c r="A24" s="24" t="s">
        <v>55</v>
      </c>
      <c r="B24" s="25">
        <v>109155943.58</v>
      </c>
      <c r="C24" s="25">
        <v>53855198.82</v>
      </c>
      <c r="D24" s="25">
        <v>6271406.5</v>
      </c>
      <c r="E24" s="25">
        <v>14379804.529999999</v>
      </c>
      <c r="F24" s="25">
        <v>13627053.859999999</v>
      </c>
      <c r="G24" s="25">
        <v>0</v>
      </c>
      <c r="H24" s="25">
        <v>2100106</v>
      </c>
      <c r="I24" s="25">
        <v>33.43</v>
      </c>
      <c r="J24" s="25">
        <v>548857.07999999996</v>
      </c>
      <c r="K24" s="25">
        <v>16146</v>
      </c>
      <c r="L24" s="25">
        <v>11598298.130000001</v>
      </c>
      <c r="M24" s="25">
        <v>0</v>
      </c>
      <c r="N24" s="25">
        <v>657494.15</v>
      </c>
      <c r="O24" s="25">
        <v>661293.23</v>
      </c>
      <c r="P24" s="25">
        <v>402661240.63999999</v>
      </c>
      <c r="Q24" s="25">
        <v>404654270.99000001</v>
      </c>
      <c r="R24" s="25">
        <v>0</v>
      </c>
      <c r="S24" s="25">
        <v>0</v>
      </c>
      <c r="T24" s="25">
        <v>13484.25</v>
      </c>
      <c r="U24" s="25">
        <v>-2006514.6</v>
      </c>
      <c r="V24" s="25">
        <v>511817184.22000003</v>
      </c>
    </row>
    <row r="25" spans="1:22" x14ac:dyDescent="0.2">
      <c r="A25" s="24" t="s">
        <v>56</v>
      </c>
      <c r="B25" s="25">
        <v>211640671.53999999</v>
      </c>
      <c r="C25" s="25">
        <v>133246718.28</v>
      </c>
      <c r="D25" s="25">
        <v>6014320.0899999999</v>
      </c>
      <c r="E25" s="25">
        <v>19474567.239999998</v>
      </c>
      <c r="F25" s="25">
        <v>21517215.469999999</v>
      </c>
      <c r="G25" s="25">
        <v>0</v>
      </c>
      <c r="H25" s="25">
        <v>3838640.85</v>
      </c>
      <c r="I25" s="25">
        <v>13147.06</v>
      </c>
      <c r="J25" s="25">
        <v>1451071.87</v>
      </c>
      <c r="K25" s="25">
        <v>1594868.55</v>
      </c>
      <c r="L25" s="25">
        <v>6371143.7699999996</v>
      </c>
      <c r="M25" s="25">
        <v>100000</v>
      </c>
      <c r="N25" s="25">
        <v>2167182.9300000002</v>
      </c>
      <c r="O25" s="25">
        <v>528205.84</v>
      </c>
      <c r="P25" s="25">
        <v>680783950.16999996</v>
      </c>
      <c r="Q25" s="25">
        <v>696106044.11000001</v>
      </c>
      <c r="R25" s="25">
        <v>0</v>
      </c>
      <c r="S25" s="25">
        <v>832208</v>
      </c>
      <c r="T25" s="25">
        <v>117230.35</v>
      </c>
      <c r="U25" s="25">
        <v>-16271532.289999999</v>
      </c>
      <c r="V25" s="25">
        <v>892424621.71000004</v>
      </c>
    </row>
    <row r="26" spans="1:22" x14ac:dyDescent="0.2">
      <c r="A26" s="24" t="s">
        <v>57</v>
      </c>
      <c r="B26" s="25">
        <v>1776288431.8499999</v>
      </c>
      <c r="C26" s="25">
        <v>902651500.36000001</v>
      </c>
      <c r="D26" s="25">
        <v>4588834.26</v>
      </c>
      <c r="E26" s="25">
        <v>229621388.21000001</v>
      </c>
      <c r="F26" s="25">
        <v>247719439.94</v>
      </c>
      <c r="G26" s="25">
        <v>0</v>
      </c>
      <c r="H26" s="25">
        <v>36002868.310000002</v>
      </c>
      <c r="I26" s="25">
        <v>-1772.2</v>
      </c>
      <c r="J26" s="25">
        <v>8297364.2599999998</v>
      </c>
      <c r="K26" s="25">
        <v>19138464.73</v>
      </c>
      <c r="L26" s="25">
        <v>111211474.17</v>
      </c>
      <c r="M26" s="25">
        <v>0</v>
      </c>
      <c r="N26" s="25">
        <v>31588192.539999999</v>
      </c>
      <c r="O26" s="25">
        <v>-71319.08</v>
      </c>
      <c r="P26" s="25">
        <v>2567095715.4400001</v>
      </c>
      <c r="Q26" s="25">
        <v>2564879551.3400002</v>
      </c>
      <c r="R26" s="25">
        <v>0</v>
      </c>
      <c r="S26" s="25">
        <v>16500000</v>
      </c>
      <c r="T26" s="25">
        <v>6422.86</v>
      </c>
      <c r="U26" s="25">
        <v>-14290258.76</v>
      </c>
      <c r="V26" s="25">
        <v>4343384147.29</v>
      </c>
    </row>
    <row r="27" spans="1:22" s="23" customFormat="1" x14ac:dyDescent="0.2">
      <c r="A27" s="18" t="s">
        <v>58</v>
      </c>
      <c r="B27" s="19">
        <f>SUM(B4:B26)</f>
        <v>3037566994.8699999</v>
      </c>
      <c r="C27" s="19">
        <f t="shared" ref="C27:V27" si="0">SUM(C4:C26)</f>
        <v>1605548194.04</v>
      </c>
      <c r="D27" s="19">
        <f t="shared" si="0"/>
        <v>92145266.770000011</v>
      </c>
      <c r="E27" s="19">
        <f t="shared" si="0"/>
        <v>369428603.25</v>
      </c>
      <c r="F27" s="19">
        <f t="shared" si="0"/>
        <v>400741770.03999996</v>
      </c>
      <c r="G27" s="19">
        <f t="shared" si="0"/>
        <v>0</v>
      </c>
      <c r="H27" s="19">
        <f t="shared" si="0"/>
        <v>62819987.440000005</v>
      </c>
      <c r="I27" s="19">
        <f t="shared" si="0"/>
        <v>-20882.959999999995</v>
      </c>
      <c r="J27" s="19">
        <f t="shared" si="0"/>
        <v>17540033.689999998</v>
      </c>
      <c r="K27" s="19">
        <f t="shared" si="0"/>
        <v>28519224.539999999</v>
      </c>
      <c r="L27" s="19">
        <f t="shared" si="0"/>
        <v>168444005.94999999</v>
      </c>
      <c r="M27" s="19">
        <f t="shared" si="0"/>
        <v>180103.4</v>
      </c>
      <c r="N27" s="19">
        <f t="shared" si="0"/>
        <v>42183324.140000001</v>
      </c>
      <c r="O27" s="19">
        <f t="shared" si="0"/>
        <v>1572950.98</v>
      </c>
      <c r="P27" s="19">
        <f t="shared" si="0"/>
        <v>8042003621.6100006</v>
      </c>
      <c r="Q27" s="19">
        <f t="shared" si="0"/>
        <v>8063076499.7099991</v>
      </c>
      <c r="R27" s="19">
        <f t="shared" si="0"/>
        <v>177200</v>
      </c>
      <c r="S27" s="19">
        <f t="shared" si="0"/>
        <v>20599487.759999998</v>
      </c>
      <c r="T27" s="19">
        <f t="shared" si="0"/>
        <v>381409.35</v>
      </c>
      <c r="U27" s="19">
        <f t="shared" si="0"/>
        <v>-42230975.210000001</v>
      </c>
      <c r="V27" s="19">
        <f t="shared" si="0"/>
        <v>11079570616.48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0" fitToWidth="2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Исполнение</vt:lpstr>
      <vt:lpstr>Темп роста</vt:lpstr>
      <vt:lpstr>Исполнение МБ</vt:lpstr>
      <vt:lpstr>Исполнение!Заголовки_для_печати</vt:lpstr>
      <vt:lpstr>'Темп роста'!Заголовки_для_печати</vt:lpstr>
    </vt:vector>
  </TitlesOfParts>
  <Company>MinFinRM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zinjaev</dc:creator>
  <cp:lastModifiedBy>Ерофеев В. Ф.</cp:lastModifiedBy>
  <cp:lastPrinted>2014-10-23T09:15:25Z</cp:lastPrinted>
  <dcterms:created xsi:type="dcterms:W3CDTF">2014-10-22T13:11:59Z</dcterms:created>
  <dcterms:modified xsi:type="dcterms:W3CDTF">2014-10-23T09:24:43Z</dcterms:modified>
</cp:coreProperties>
</file>